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0. zasedání\"/>
    </mc:Choice>
  </mc:AlternateContent>
  <bookViews>
    <workbookView xWindow="0" yWindow="0" windowWidth="23040" windowHeight="9108"/>
  </bookViews>
  <sheets>
    <sheet name="vychova" sheetId="1" r:id="rId1"/>
    <sheet name="JK" sheetId="2" r:id="rId2"/>
    <sheet name="PB" sheetId="3" r:id="rId3"/>
    <sheet name="PM" sheetId="4" r:id="rId4"/>
    <sheet name="RN" sheetId="5" r:id="rId5"/>
    <sheet name="ZK" sheetId="6" r:id="rId6"/>
  </sheets>
  <definedNames>
    <definedName name="_xlnm.Print_Area" localSheetId="0">vychova!$A$1:$R$28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6" l="1"/>
  <c r="D32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E32" i="5"/>
  <c r="D32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E32" i="4"/>
  <c r="D32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E32" i="3"/>
  <c r="D32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Y20" i="1"/>
  <c r="Y21" i="1"/>
  <c r="Y22" i="1"/>
  <c r="Y23" i="1"/>
  <c r="Y24" i="1"/>
  <c r="Y25" i="1"/>
  <c r="Y26" i="1"/>
  <c r="Y19" i="1"/>
  <c r="E32" i="2" l="1"/>
  <c r="D32" i="2"/>
  <c r="P30" i="2"/>
  <c r="H30" i="2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D32" i="1" l="1"/>
  <c r="E32" i="1"/>
  <c r="Q32" i="1"/>
  <c r="Q33" i="1" s="1"/>
  <c r="P23" i="1" l="1"/>
  <c r="P29" i="1"/>
  <c r="H23" i="1"/>
  <c r="H29" i="1"/>
  <c r="H19" i="1" l="1"/>
  <c r="H24" i="1"/>
  <c r="H21" i="1"/>
  <c r="H20" i="1"/>
  <c r="H25" i="1"/>
  <c r="H22" i="1"/>
  <c r="H27" i="1"/>
  <c r="H30" i="1"/>
  <c r="H28" i="1"/>
  <c r="H26" i="1"/>
  <c r="P19" i="1"/>
  <c r="P24" i="1"/>
  <c r="P21" i="1"/>
  <c r="P20" i="1"/>
  <c r="P25" i="1"/>
  <c r="P22" i="1"/>
  <c r="P27" i="1"/>
  <c r="P30" i="1"/>
  <c r="P28" i="1"/>
  <c r="P26" i="1"/>
</calcChain>
</file>

<file path=xl/sharedStrings.xml><?xml version="1.0" encoding="utf-8"?>
<sst xmlns="http://schemas.openxmlformats.org/spreadsheetml/2006/main" count="511" uniqueCount="88">
  <si>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</si>
  <si>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</si>
  <si>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</si>
  <si>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</si>
  <si>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</si>
  <si>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</si>
  <si>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</si>
  <si>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</si>
  <si>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</si>
  <si>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</si>
  <si>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</si>
  <si>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</si>
  <si>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</si>
  <si>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</si>
  <si>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</si>
  <si>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</si>
  <si>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</si>
  <si>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</si>
  <si>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</si>
  <si>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</si>
  <si>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</si>
  <si>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</si>
  <si>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</si>
  <si>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</si>
  <si>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</si>
  <si>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</si>
  <si>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</si>
  <si>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Realizační strategie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</si>
  <si>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8. vzdělávání a výchova v oblasti kinematografie</t>
    </r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</si>
  <si>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není uvedeno</t>
    </r>
  </si>
  <si>
    <t>1. posílení filmové výchovy jako součásti vzdělávacích programů na všech stupních formálního a neformálního vzdělávání</t>
  </si>
  <si>
    <t>2. větší účast veřejnosti na filmové výchově</t>
  </si>
  <si>
    <t>Priority:</t>
  </si>
  <si>
    <t>2. podpora rozvoje metodiky a příkladů dobré praxe</t>
  </si>
  <si>
    <t>4. podpora aktivit, které svou působností překračují lokální rozměr</t>
  </si>
  <si>
    <t>vzdělávací nebo výchovná kvalita projektu</t>
  </si>
  <si>
    <t>Přínos a význam pro filmový průmysl</t>
  </si>
  <si>
    <t>Název výzvy: Filmová výchova ve školním roce 2017/2018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</si>
  <si>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2017-8-1-4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</si>
  <si>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28. února 2017 do 28. března 2017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</si>
  <si>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3 000 000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</si>
  <si>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srpna 2018</t>
    </r>
  </si>
  <si>
    <t>1. podpora aktivit filmové výchovy s vysokou mírou efektivity (výrazná míra využitelnosti pro širokou cílovou skupinu)</t>
  </si>
  <si>
    <t>3. podpora vývoje aktivit s unikátním know-how nebo mezinárodním renomé</t>
  </si>
  <si>
    <t>5. zachování různorodosti jednotlivých aktivit filmové výchovy (školy, neziskové nestátní organizace, domy dětí a mládeže aj.)</t>
  </si>
  <si>
    <t>Pojem filmová výchova v oblasti kinematografie pro účely Fondu zahrnuje veškeré aktivity související s filmovou a audiovizuální výchovou dětí a mládeže a laické veřejnosti.</t>
  </si>
  <si>
    <t>3. větší podíl filmové výchovy při mimoškolních aktivitách dětí a mládeže</t>
  </si>
  <si>
    <t>Cíle podpory kinematografie a kritéria Rady při hodnocení žádosti o podporu kinematografie ve smyslu § 13 odst.1 písm.b) zákona o audiovizi:</t>
  </si>
  <si>
    <t>Podpora je určena pro konkrétní projekty filmové výchovy (ve smyslu čl. VII.odstavce 7.2.1. písm.h) Statutu Státního fondu kinematografie).</t>
  </si>
  <si>
    <t>1713/2017</t>
  </si>
  <si>
    <t>1716/2017</t>
  </si>
  <si>
    <t>1717/2017</t>
  </si>
  <si>
    <t>1719/2017</t>
  </si>
  <si>
    <t>1728/2017</t>
  </si>
  <si>
    <t>1732/2017</t>
  </si>
  <si>
    <t>1750/2017</t>
  </si>
  <si>
    <t>1751/2017</t>
  </si>
  <si>
    <t>1752/2017</t>
  </si>
  <si>
    <t>1753/2017</t>
  </si>
  <si>
    <t>1756/2016</t>
  </si>
  <si>
    <t>1758/2017</t>
  </si>
  <si>
    <t>Animace-Imaginace: Škola anihrou 2017-2018</t>
  </si>
  <si>
    <t>My Street Films 2017-2018</t>
  </si>
  <si>
    <t>Free Cinema 2017/2018</t>
  </si>
  <si>
    <t>Aeroškola 2017/2018</t>
  </si>
  <si>
    <t>Kino Hraničář</t>
  </si>
  <si>
    <t>Rozvíjíme lásku k filmu</t>
  </si>
  <si>
    <t>Česká a československá kinematografie ve filmové výchově</t>
  </si>
  <si>
    <t>Animační studio pro vzdělávání a výchovu, FUZ, III.NP</t>
  </si>
  <si>
    <t>Febiofest Junior</t>
  </si>
  <si>
    <t>CinEd-Mezinárodní vzdělávací program v oblasti zvyšování filmové gramotnosti žáků a studentů</t>
  </si>
  <si>
    <t>Vzdělávací programy NaFilM</t>
  </si>
  <si>
    <t>Proměny visegrádské animace: Mezinárodní workshop CINEPURU</t>
  </si>
  <si>
    <t>Animánie, o.s.</t>
  </si>
  <si>
    <t>My Street Films, z.s.</t>
  </si>
  <si>
    <t>Free Cinema Pofiv, o.p.s.</t>
  </si>
  <si>
    <t>Společnost pro podporu a rozvoj kina AERO, z.s.</t>
  </si>
  <si>
    <t>Veřejný sál Hraničář, spolek</t>
  </si>
  <si>
    <t>Člověk v tísni, o.p.s.</t>
  </si>
  <si>
    <t>Národní filmový archiv, p.o.</t>
  </si>
  <si>
    <t>Kudlovské ateliéry o.p.s.</t>
  </si>
  <si>
    <t>Febiofest, s.r.o.</t>
  </si>
  <si>
    <t>Asociace českých filmových klubů, z.s.</t>
  </si>
  <si>
    <t>NaFilM, z.s.</t>
  </si>
  <si>
    <t>Sdružení přátel Cinepuru, z.s.</t>
  </si>
  <si>
    <t>ano</t>
  </si>
  <si>
    <t>ne</t>
  </si>
  <si>
    <t>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</si>
</sst>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color rgb="FF000000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5" fillId="0" borderId="2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5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5" fillId="2" borderId="2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3" fontId="5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5" fillId="0" borderId="2" xfId="1" applyNumberFormat="1" applyFont="1" applyBorder="1" applyAlignment="1">
      <alignment horizontal="right" wrapText="1"/>
    </xf>
    <xf numFmtId="3" fontId="2" fillId="0" borderId="2" xfId="1" applyNumberFormat="1" applyFont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left" vertical="top"/>
    </xf>
    <xf numFmtId="4" fontId="2" fillId="2" borderId="2" xfId="0" applyNumberFormat="1" applyFont="1" applyFill="1" applyBorder="1" applyAlignment="1" applyProtection="1">
      <alignment horizontal="left" vertical="top"/>
    </xf>
    <xf numFmtId="4" fontId="2" fillId="2" borderId="2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/>
    </xf>
    <xf numFmtId="0" fontId="6" fillId="0" borderId="2" xfId="0" applyFont="1" applyBorder="1"/>
    <xf numFmtId="3" fontId="2" fillId="2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2" xfId="0" applyNumberFormat="1" applyFont="1" applyFill="1" applyBorder="1" applyAlignment="1">
      <alignment horizontal="left" vertical="top"/>
    </xf>
    <xf numFmtId="4" fontId="2" fillId="0" borderId="2" xfId="0" applyNumberFormat="1" applyFont="1" applyFill="1" applyBorder="1" applyAlignment="1" applyProtection="1">
      <alignment horizontal="left" vertical="top"/>
    </xf>
    <xf numFmtId="3" fontId="2" fillId="0" borderId="2" xfId="0" applyNumberFormat="1" applyFont="1" applyFill="1" applyBorder="1" applyAlignment="1" applyProtection="1">
      <alignment horizontal="right" vertical="top" wrapText="1"/>
      <protection locked="0"/>
    </xf>
    <xf numFmtId="0" fontId="2" fillId="0" borderId="2" xfId="0" applyFont="1" applyFill="1" applyBorder="1" applyAlignment="1">
      <alignment horizontal="left" vertical="top"/>
    </xf>
    <xf numFmtId="9" fontId="2" fillId="0" borderId="2" xfId="0" applyNumberFormat="1" applyFont="1" applyFill="1" applyBorder="1" applyAlignment="1">
      <alignment horizontal="left" vertical="top"/>
    </xf>
    <xf numFmtId="4" fontId="2" fillId="0" borderId="2" xfId="0" applyNumberFormat="1" applyFont="1" applyFill="1" applyBorder="1" applyAlignment="1">
      <alignment horizontal="left" vertical="top"/>
    </xf>
    <xf numFmtId="0" fontId="5" fillId="0" borderId="3" xfId="1" applyFont="1" applyBorder="1" applyAlignment="1">
      <alignment wrapText="1"/>
    </xf>
    <xf numFmtId="0" fontId="5" fillId="2" borderId="3" xfId="1" applyFont="1" applyFill="1" applyBorder="1" applyAlignment="1">
      <alignment wrapText="1"/>
    </xf>
    <xf numFmtId="0" fontId="5" fillId="0" borderId="3" xfId="1" applyFont="1" applyFill="1" applyBorder="1" applyAlignment="1">
      <alignment wrapText="1"/>
    </xf>
    <xf numFmtId="3" fontId="5" fillId="0" borderId="3" xfId="1" applyNumberFormat="1" applyFont="1" applyBorder="1" applyAlignment="1">
      <alignment wrapText="1"/>
    </xf>
    <xf numFmtId="3" fontId="5" fillId="0" borderId="3" xfId="1" applyNumberFormat="1" applyFont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left" vertical="top"/>
    </xf>
    <xf numFmtId="4" fontId="2" fillId="2" borderId="3" xfId="0" applyNumberFormat="1" applyFont="1" applyFill="1" applyBorder="1" applyAlignment="1" applyProtection="1">
      <alignment horizontal="left" vertical="top"/>
    </xf>
    <xf numFmtId="4" fontId="2" fillId="2" borderId="3" xfId="0" applyNumberFormat="1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 applyProtection="1">
      <alignment horizontal="left" vertical="top" wrapText="1"/>
    </xf>
    <xf numFmtId="4" fontId="2" fillId="2" borderId="2" xfId="0" applyNumberFormat="1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 applyProtection="1">
      <alignment horizontal="left" vertical="top" wrapText="1"/>
    </xf>
    <xf numFmtId="4" fontId="2" fillId="2" borderId="3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3" fontId="2" fillId="0" borderId="2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9" fontId="2" fillId="2" borderId="2" xfId="0" applyNumberFormat="1" applyFont="1" applyFill="1" applyBorder="1" applyAlignment="1">
      <alignment horizontal="center"/>
    </xf>
    <xf numFmtId="9" fontId="5" fillId="0" borderId="2" xfId="1" applyNumberFormat="1" applyFont="1" applyBorder="1" applyAlignment="1">
      <alignment horizontal="center" wrapText="1"/>
    </xf>
    <xf numFmtId="14" fontId="5" fillId="0" borderId="2" xfId="1" applyNumberFormat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10" fontId="5" fillId="0" borderId="3" xfId="1" applyNumberFormat="1" applyFont="1" applyBorder="1" applyAlignment="1">
      <alignment horizontal="center" wrapText="1"/>
    </xf>
    <xf numFmtId="9" fontId="2" fillId="2" borderId="3" xfId="0" applyNumberFormat="1" applyFont="1" applyFill="1" applyBorder="1" applyAlignment="1">
      <alignment horizontal="center"/>
    </xf>
    <xf numFmtId="14" fontId="5" fillId="0" borderId="3" xfId="1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9" fontId="2" fillId="0" borderId="2" xfId="0" applyNumberFormat="1" applyFont="1" applyFill="1" applyBorder="1" applyAlignment="1">
      <alignment horizontal="center"/>
    </xf>
    <xf numFmtId="10" fontId="5" fillId="0" borderId="2" xfId="1" applyNumberFormat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wrapText="1"/>
    </xf>
    <xf numFmtId="14" fontId="2" fillId="0" borderId="2" xfId="1" applyNumberFormat="1" applyFont="1" applyBorder="1" applyAlignment="1">
      <alignment horizontal="center" wrapText="1"/>
    </xf>
  </cellXfs>
  <cellStyles count="2">
    <cellStyle name="Normální" xfId="0" builtinId="0"/>
    <cellStyle name="Normální 4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zoomScale="90" zoomScaleNormal="90" workbookViewId="0">
      <selection activeCell="V26" sqref="V26"/>
    </sheetView>
  </sheetViews>
  <sheetFormatPr defaultColWidth="9.109375" defaultRowHeight="12" x14ac:dyDescent="0.3"/>
  <cols>
    <col min="1" max="1" width="9.33203125" style="1" customWidth="1"/>
    <col min="2" max="2" width="16.554687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9" width="9.6640625" style="1" customWidth="1"/>
    <col min="10" max="13" width="9.109375" style="1"/>
    <col min="14" max="14" width="10" style="1" customWidth="1"/>
    <col min="15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5" width="10.5546875" style="1" customWidth="1"/>
    <col min="26" max="26" width="9.109375" style="1" customWidth="1"/>
    <col min="27" max="16384" width="9.1093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25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  <c r="Q17" s="6" t="s">
        <v>10</v>
      </c>
      <c r="R17" s="6" t="s">
        <v>11</v>
      </c>
      <c r="S17" s="6" t="s">
        <v>12</v>
      </c>
      <c r="T17" s="6" t="s">
        <v>13</v>
      </c>
      <c r="U17" s="6" t="s">
        <v>14</v>
      </c>
      <c r="V17" s="6" t="s">
        <v>15</v>
      </c>
      <c r="W17" s="6" t="s">
        <v>16</v>
      </c>
      <c r="X17" s="6" t="s">
        <v>17</v>
      </c>
      <c r="Y17" s="6" t="s">
        <v>25</v>
      </c>
    </row>
    <row r="18" spans="1:25" x14ac:dyDescent="0.3">
      <c r="A18" s="22"/>
      <c r="B18" s="22"/>
      <c r="C18" s="22"/>
      <c r="D18" s="22"/>
      <c r="E18" s="22"/>
      <c r="F18" s="18"/>
      <c r="G18" s="18"/>
      <c r="H18" s="18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18"/>
      <c r="Q18" s="40"/>
      <c r="R18" s="40"/>
      <c r="S18" s="40"/>
      <c r="T18" s="40"/>
      <c r="U18" s="41"/>
      <c r="V18" s="41"/>
      <c r="W18" s="42"/>
      <c r="X18" s="42"/>
      <c r="Y18" s="22"/>
    </row>
    <row r="19" spans="1:25" ht="24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18">
        <v>55</v>
      </c>
      <c r="G19" s="18">
        <v>33</v>
      </c>
      <c r="H19" s="18">
        <f t="shared" ref="H19" si="0">SUM(F19:G19)</f>
        <v>88</v>
      </c>
      <c r="I19" s="19">
        <v>24.8</v>
      </c>
      <c r="J19" s="19">
        <v>13</v>
      </c>
      <c r="K19" s="19">
        <v>12.4</v>
      </c>
      <c r="L19" s="19">
        <v>5</v>
      </c>
      <c r="M19" s="19">
        <v>8.8000000000000007</v>
      </c>
      <c r="N19" s="19">
        <v>13.4</v>
      </c>
      <c r="O19" s="19">
        <v>8.1999999999999993</v>
      </c>
      <c r="P19" s="20">
        <f t="shared" ref="P19:P30" si="1">SUM(I19:O19)</f>
        <v>85.600000000000009</v>
      </c>
      <c r="Q19" s="21">
        <v>200000</v>
      </c>
      <c r="R19" s="56" t="s">
        <v>87</v>
      </c>
      <c r="S19" s="57" t="s">
        <v>85</v>
      </c>
      <c r="T19" s="58" t="s">
        <v>85</v>
      </c>
      <c r="U19" s="59">
        <v>0.68</v>
      </c>
      <c r="V19" s="58">
        <v>0.75</v>
      </c>
      <c r="W19" s="60">
        <v>43312</v>
      </c>
      <c r="X19" s="60">
        <v>43312</v>
      </c>
      <c r="Y19" s="58">
        <f>Q19/(0.7*D19)</f>
        <v>0.38872691933916426</v>
      </c>
    </row>
    <row r="20" spans="1:25" ht="36" x14ac:dyDescent="0.2">
      <c r="A20" s="31" t="s">
        <v>52</v>
      </c>
      <c r="B20" s="32" t="s">
        <v>76</v>
      </c>
      <c r="C20" s="33" t="s">
        <v>64</v>
      </c>
      <c r="D20" s="34">
        <v>1561564</v>
      </c>
      <c r="E20" s="35">
        <v>432364</v>
      </c>
      <c r="F20" s="36">
        <v>44</v>
      </c>
      <c r="G20" s="36">
        <v>35</v>
      </c>
      <c r="H20" s="36">
        <f t="shared" ref="H20:H30" si="2">SUM(F20:G20)</f>
        <v>79</v>
      </c>
      <c r="I20" s="37">
        <v>24.6</v>
      </c>
      <c r="J20" s="37">
        <v>13.8</v>
      </c>
      <c r="K20" s="37">
        <v>12.2</v>
      </c>
      <c r="L20" s="37">
        <v>3.6</v>
      </c>
      <c r="M20" s="37">
        <v>7.4</v>
      </c>
      <c r="N20" s="37">
        <v>13.2</v>
      </c>
      <c r="O20" s="37">
        <v>9.6</v>
      </c>
      <c r="P20" s="38">
        <f t="shared" si="1"/>
        <v>84.4</v>
      </c>
      <c r="Q20" s="39">
        <v>400000</v>
      </c>
      <c r="R20" s="56" t="s">
        <v>87</v>
      </c>
      <c r="S20" s="61" t="s">
        <v>86</v>
      </c>
      <c r="T20" s="58" t="s">
        <v>85</v>
      </c>
      <c r="U20" s="62">
        <v>0.50419999999999998</v>
      </c>
      <c r="V20" s="63">
        <v>0.6</v>
      </c>
      <c r="W20" s="64">
        <v>43343</v>
      </c>
      <c r="X20" s="64">
        <v>43343</v>
      </c>
      <c r="Y20" s="58">
        <f t="shared" ref="Y20:Y26" si="3">Q20/(0.7*D20)</f>
        <v>0.36593349451483986</v>
      </c>
    </row>
    <row r="21" spans="1:25" ht="24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18">
        <v>50</v>
      </c>
      <c r="G21" s="18">
        <v>26</v>
      </c>
      <c r="H21" s="18">
        <f t="shared" si="2"/>
        <v>76</v>
      </c>
      <c r="I21" s="19">
        <v>20.8</v>
      </c>
      <c r="J21" s="19">
        <v>12.6</v>
      </c>
      <c r="K21" s="19">
        <v>11</v>
      </c>
      <c r="L21" s="19">
        <v>4.2</v>
      </c>
      <c r="M21" s="19">
        <v>8.6</v>
      </c>
      <c r="N21" s="19">
        <v>11.2</v>
      </c>
      <c r="O21" s="19">
        <v>7.6</v>
      </c>
      <c r="P21" s="20">
        <f t="shared" si="1"/>
        <v>76</v>
      </c>
      <c r="Q21" s="21">
        <v>200000</v>
      </c>
      <c r="R21" s="56" t="s">
        <v>87</v>
      </c>
      <c r="S21" s="57" t="s">
        <v>86</v>
      </c>
      <c r="T21" s="58" t="s">
        <v>85</v>
      </c>
      <c r="U21" s="59">
        <v>0.49</v>
      </c>
      <c r="V21" s="58">
        <v>0.6</v>
      </c>
      <c r="W21" s="60">
        <v>43343</v>
      </c>
      <c r="X21" s="60">
        <v>43343</v>
      </c>
      <c r="Y21" s="58">
        <f t="shared" si="3"/>
        <v>0.36733644344855454</v>
      </c>
    </row>
    <row r="22" spans="1:25" x14ac:dyDescent="0.2">
      <c r="A22" s="23" t="s">
        <v>54</v>
      </c>
      <c r="B22" s="12" t="s">
        <v>78</v>
      </c>
      <c r="C22" s="10" t="s">
        <v>66</v>
      </c>
      <c r="D22" s="14">
        <v>1136700</v>
      </c>
      <c r="E22" s="16">
        <v>554200</v>
      </c>
      <c r="F22" s="18">
        <v>54</v>
      </c>
      <c r="G22" s="18"/>
      <c r="H22" s="18">
        <f t="shared" si="2"/>
        <v>54</v>
      </c>
      <c r="I22" s="19">
        <v>22.8</v>
      </c>
      <c r="J22" s="19">
        <v>10.199999999999999</v>
      </c>
      <c r="K22" s="19">
        <v>11.2</v>
      </c>
      <c r="L22" s="19">
        <v>3.6</v>
      </c>
      <c r="M22" s="19">
        <v>5.2</v>
      </c>
      <c r="N22" s="19">
        <v>10.4</v>
      </c>
      <c r="O22" s="19">
        <v>10</v>
      </c>
      <c r="P22" s="20">
        <f t="shared" si="1"/>
        <v>73.400000000000006</v>
      </c>
      <c r="Q22" s="24">
        <v>380000</v>
      </c>
      <c r="R22" s="56" t="s">
        <v>87</v>
      </c>
      <c r="S22" s="57" t="s">
        <v>86</v>
      </c>
      <c r="T22" s="58" t="s">
        <v>85</v>
      </c>
      <c r="U22" s="59">
        <v>0.49</v>
      </c>
      <c r="V22" s="58">
        <v>0.6</v>
      </c>
      <c r="W22" s="60">
        <v>43343</v>
      </c>
      <c r="X22" s="60">
        <v>43343</v>
      </c>
      <c r="Y22" s="58">
        <f t="shared" si="3"/>
        <v>0.47757292412874358</v>
      </c>
    </row>
    <row r="23" spans="1:25" ht="24" x14ac:dyDescent="0.2">
      <c r="A23" s="8" t="s">
        <v>59</v>
      </c>
      <c r="B23" s="12" t="s">
        <v>83</v>
      </c>
      <c r="C23" s="10" t="s">
        <v>71</v>
      </c>
      <c r="D23" s="14">
        <v>817500</v>
      </c>
      <c r="E23" s="16">
        <v>391000</v>
      </c>
      <c r="F23" s="25">
        <v>52</v>
      </c>
      <c r="G23" s="25">
        <v>36</v>
      </c>
      <c r="H23" s="18">
        <f t="shared" si="2"/>
        <v>88</v>
      </c>
      <c r="I23" s="26">
        <v>20.8</v>
      </c>
      <c r="J23" s="26">
        <v>11.8</v>
      </c>
      <c r="K23" s="26">
        <v>10.4</v>
      </c>
      <c r="L23" s="26">
        <v>3.6</v>
      </c>
      <c r="M23" s="26">
        <v>8.1999999999999993</v>
      </c>
      <c r="N23" s="26">
        <v>10.4</v>
      </c>
      <c r="O23" s="26">
        <v>7.6</v>
      </c>
      <c r="P23" s="20">
        <f t="shared" si="1"/>
        <v>72.8</v>
      </c>
      <c r="Q23" s="27">
        <v>240000</v>
      </c>
      <c r="R23" s="56" t="s">
        <v>87</v>
      </c>
      <c r="S23" s="57" t="s">
        <v>85</v>
      </c>
      <c r="T23" s="58" t="s">
        <v>85</v>
      </c>
      <c r="U23" s="59">
        <v>0.7</v>
      </c>
      <c r="V23" s="66">
        <v>0.75</v>
      </c>
      <c r="W23" s="60">
        <v>43342</v>
      </c>
      <c r="X23" s="60">
        <v>43343</v>
      </c>
      <c r="Y23" s="58">
        <f t="shared" si="3"/>
        <v>0.41939711664482304</v>
      </c>
    </row>
    <row r="24" spans="1:25" ht="24" x14ac:dyDescent="0.2">
      <c r="A24" s="8" t="s">
        <v>50</v>
      </c>
      <c r="B24" s="12" t="s">
        <v>74</v>
      </c>
      <c r="C24" s="10" t="s">
        <v>62</v>
      </c>
      <c r="D24" s="14">
        <v>1480000</v>
      </c>
      <c r="E24" s="16">
        <v>650000</v>
      </c>
      <c r="F24" s="18">
        <v>50</v>
      </c>
      <c r="G24" s="18">
        <v>37</v>
      </c>
      <c r="H24" s="18">
        <f t="shared" si="2"/>
        <v>87</v>
      </c>
      <c r="I24" s="19">
        <v>18</v>
      </c>
      <c r="J24" s="19">
        <v>12.6</v>
      </c>
      <c r="K24" s="19">
        <v>12.2</v>
      </c>
      <c r="L24" s="19">
        <v>3.6</v>
      </c>
      <c r="M24" s="19">
        <v>7.4</v>
      </c>
      <c r="N24" s="19">
        <v>10</v>
      </c>
      <c r="O24" s="19">
        <v>8.6</v>
      </c>
      <c r="P24" s="20">
        <f t="shared" si="1"/>
        <v>72.399999999999991</v>
      </c>
      <c r="Q24" s="21">
        <v>450000</v>
      </c>
      <c r="R24" s="56" t="s">
        <v>87</v>
      </c>
      <c r="S24" s="57" t="s">
        <v>85</v>
      </c>
      <c r="T24" s="58" t="s">
        <v>85</v>
      </c>
      <c r="U24" s="59">
        <v>0.9</v>
      </c>
      <c r="V24" s="58">
        <v>0.9</v>
      </c>
      <c r="W24" s="60">
        <v>43343</v>
      </c>
      <c r="X24" s="60">
        <v>43343</v>
      </c>
      <c r="Y24" s="58">
        <f t="shared" si="3"/>
        <v>0.43436293436293444</v>
      </c>
    </row>
    <row r="25" spans="1:25" ht="24" x14ac:dyDescent="0.2">
      <c r="A25" s="8" t="s">
        <v>53</v>
      </c>
      <c r="B25" s="12" t="s">
        <v>77</v>
      </c>
      <c r="C25" s="10" t="s">
        <v>65</v>
      </c>
      <c r="D25" s="14">
        <v>1360300</v>
      </c>
      <c r="E25" s="16">
        <v>668000</v>
      </c>
      <c r="F25" s="18">
        <v>40</v>
      </c>
      <c r="G25" s="18">
        <v>34</v>
      </c>
      <c r="H25" s="18">
        <f t="shared" si="2"/>
        <v>74</v>
      </c>
      <c r="I25" s="19">
        <v>18.399999999999999</v>
      </c>
      <c r="J25" s="19">
        <v>11</v>
      </c>
      <c r="K25" s="19">
        <v>11</v>
      </c>
      <c r="L25" s="19">
        <v>4.4000000000000004</v>
      </c>
      <c r="M25" s="19">
        <v>6.6</v>
      </c>
      <c r="N25" s="19">
        <v>8.8000000000000007</v>
      </c>
      <c r="O25" s="19">
        <v>5.2</v>
      </c>
      <c r="P25" s="20">
        <f t="shared" si="1"/>
        <v>65.400000000000006</v>
      </c>
      <c r="Q25" s="21">
        <v>200000</v>
      </c>
      <c r="R25" s="56" t="s">
        <v>87</v>
      </c>
      <c r="S25" s="57" t="s">
        <v>86</v>
      </c>
      <c r="T25" s="58" t="s">
        <v>85</v>
      </c>
      <c r="U25" s="59">
        <v>0.37</v>
      </c>
      <c r="V25" s="58">
        <v>0.55000000000000004</v>
      </c>
      <c r="W25" s="60">
        <v>43343</v>
      </c>
      <c r="X25" s="60">
        <v>43343</v>
      </c>
      <c r="Y25" s="58">
        <f t="shared" si="3"/>
        <v>0.21003770176746728</v>
      </c>
    </row>
    <row r="26" spans="1:25" ht="36" x14ac:dyDescent="0.2">
      <c r="A26" s="8" t="s">
        <v>58</v>
      </c>
      <c r="B26" s="12" t="s">
        <v>82</v>
      </c>
      <c r="C26" s="10" t="s">
        <v>70</v>
      </c>
      <c r="D26" s="14">
        <v>985200</v>
      </c>
      <c r="E26" s="16">
        <v>350000</v>
      </c>
      <c r="F26" s="18">
        <v>42</v>
      </c>
      <c r="G26" s="18"/>
      <c r="H26" s="18">
        <f t="shared" si="2"/>
        <v>42</v>
      </c>
      <c r="I26" s="19">
        <v>17</v>
      </c>
      <c r="J26" s="19">
        <v>10.199999999999999</v>
      </c>
      <c r="K26" s="19">
        <v>9.4</v>
      </c>
      <c r="L26" s="19">
        <v>3.8</v>
      </c>
      <c r="M26" s="19">
        <v>7.6</v>
      </c>
      <c r="N26" s="19">
        <v>6.8</v>
      </c>
      <c r="O26" s="19">
        <v>7</v>
      </c>
      <c r="P26" s="20">
        <f t="shared" si="1"/>
        <v>61.8</v>
      </c>
      <c r="Q26" s="24">
        <v>200000</v>
      </c>
      <c r="R26" s="56" t="s">
        <v>87</v>
      </c>
      <c r="S26" s="57" t="s">
        <v>85</v>
      </c>
      <c r="T26" s="58" t="s">
        <v>85</v>
      </c>
      <c r="U26" s="59">
        <v>0.46</v>
      </c>
      <c r="V26" s="58">
        <v>0.55000000000000004</v>
      </c>
      <c r="W26" s="60">
        <v>43343</v>
      </c>
      <c r="X26" s="60">
        <v>43343</v>
      </c>
      <c r="Y26" s="58">
        <f t="shared" si="3"/>
        <v>0.29000638014036306</v>
      </c>
    </row>
    <row r="27" spans="1:25" ht="24" x14ac:dyDescent="0.2">
      <c r="A27" s="8" t="s">
        <v>55</v>
      </c>
      <c r="B27" s="12" t="s">
        <v>79</v>
      </c>
      <c r="C27" s="10" t="s">
        <v>67</v>
      </c>
      <c r="D27" s="14">
        <v>691472</v>
      </c>
      <c r="E27" s="16">
        <v>400000</v>
      </c>
      <c r="F27" s="18">
        <v>38</v>
      </c>
      <c r="G27" s="18">
        <v>33</v>
      </c>
      <c r="H27" s="18">
        <f t="shared" si="2"/>
        <v>71</v>
      </c>
      <c r="I27" s="19">
        <v>14.4</v>
      </c>
      <c r="J27" s="19">
        <v>9.4</v>
      </c>
      <c r="K27" s="19">
        <v>8.1999999999999993</v>
      </c>
      <c r="L27" s="19">
        <v>3.6</v>
      </c>
      <c r="M27" s="19">
        <v>5</v>
      </c>
      <c r="N27" s="19">
        <v>7.2</v>
      </c>
      <c r="O27" s="19">
        <v>7.6</v>
      </c>
      <c r="P27" s="20">
        <f t="shared" si="1"/>
        <v>55.400000000000006</v>
      </c>
      <c r="Q27" s="24"/>
      <c r="R27" s="56"/>
      <c r="S27" s="57" t="s">
        <v>85</v>
      </c>
      <c r="T27" s="58"/>
      <c r="U27" s="59">
        <v>0.8</v>
      </c>
      <c r="V27" s="56"/>
      <c r="W27" s="60">
        <v>43343</v>
      </c>
      <c r="X27" s="56"/>
      <c r="Y27" s="56"/>
    </row>
    <row r="28" spans="1:25" ht="24" x14ac:dyDescent="0.2">
      <c r="A28" s="8" t="s">
        <v>57</v>
      </c>
      <c r="B28" s="12" t="s">
        <v>81</v>
      </c>
      <c r="C28" s="10" t="s">
        <v>69</v>
      </c>
      <c r="D28" s="14">
        <v>763500</v>
      </c>
      <c r="E28" s="16">
        <v>448500</v>
      </c>
      <c r="F28" s="18">
        <v>35</v>
      </c>
      <c r="G28" s="18">
        <v>32</v>
      </c>
      <c r="H28" s="18">
        <f t="shared" si="2"/>
        <v>67</v>
      </c>
      <c r="I28" s="19">
        <v>13.4</v>
      </c>
      <c r="J28" s="19">
        <v>11.2</v>
      </c>
      <c r="K28" s="19">
        <v>7.4</v>
      </c>
      <c r="L28" s="19">
        <v>4</v>
      </c>
      <c r="M28" s="19">
        <v>7</v>
      </c>
      <c r="N28" s="19">
        <v>7.6</v>
      </c>
      <c r="O28" s="19">
        <v>4.8</v>
      </c>
      <c r="P28" s="20">
        <f t="shared" si="1"/>
        <v>55.4</v>
      </c>
      <c r="Q28" s="24"/>
      <c r="R28" s="56"/>
      <c r="S28" s="57" t="s">
        <v>85</v>
      </c>
      <c r="T28" s="58"/>
      <c r="U28" s="59">
        <v>0.73</v>
      </c>
      <c r="V28" s="56"/>
      <c r="W28" s="60">
        <v>43343</v>
      </c>
      <c r="X28" s="56"/>
      <c r="Y28" s="56"/>
    </row>
    <row r="29" spans="1:25" ht="24" x14ac:dyDescent="0.2">
      <c r="A29" s="8" t="s">
        <v>60</v>
      </c>
      <c r="B29" s="12" t="s">
        <v>84</v>
      </c>
      <c r="C29" s="10" t="s">
        <v>72</v>
      </c>
      <c r="D29" s="14">
        <v>284000</v>
      </c>
      <c r="E29" s="16">
        <v>120000</v>
      </c>
      <c r="F29" s="25">
        <v>25</v>
      </c>
      <c r="G29" s="25">
        <v>35</v>
      </c>
      <c r="H29" s="18">
        <f t="shared" si="2"/>
        <v>60</v>
      </c>
      <c r="I29" s="26">
        <v>12.6</v>
      </c>
      <c r="J29" s="26">
        <v>11</v>
      </c>
      <c r="K29" s="26">
        <v>9.6</v>
      </c>
      <c r="L29" s="26">
        <v>3.6</v>
      </c>
      <c r="M29" s="26">
        <v>8.4</v>
      </c>
      <c r="N29" s="26">
        <v>3.8</v>
      </c>
      <c r="O29" s="26">
        <v>5.8</v>
      </c>
      <c r="P29" s="20">
        <f t="shared" si="1"/>
        <v>54.8</v>
      </c>
      <c r="Q29" s="27"/>
      <c r="R29" s="65"/>
      <c r="S29" s="57" t="s">
        <v>85</v>
      </c>
      <c r="T29" s="66"/>
      <c r="U29" s="67">
        <v>0.42249999999999999</v>
      </c>
      <c r="V29" s="65"/>
      <c r="W29" s="60">
        <v>43100</v>
      </c>
      <c r="X29" s="65"/>
      <c r="Y29" s="65"/>
    </row>
    <row r="30" spans="1:25" ht="24" x14ac:dyDescent="0.2">
      <c r="A30" s="9" t="s">
        <v>56</v>
      </c>
      <c r="B30" s="13" t="s">
        <v>80</v>
      </c>
      <c r="C30" s="11" t="s">
        <v>68</v>
      </c>
      <c r="D30" s="15">
        <v>1764207</v>
      </c>
      <c r="E30" s="17">
        <v>1000000</v>
      </c>
      <c r="F30" s="18">
        <v>50</v>
      </c>
      <c r="G30" s="18">
        <v>28</v>
      </c>
      <c r="H30" s="18">
        <f t="shared" si="2"/>
        <v>78</v>
      </c>
      <c r="I30" s="19">
        <v>12.4</v>
      </c>
      <c r="J30" s="19">
        <v>9.4</v>
      </c>
      <c r="K30" s="19">
        <v>9.8000000000000007</v>
      </c>
      <c r="L30" s="19">
        <v>3</v>
      </c>
      <c r="M30" s="19">
        <v>3.2</v>
      </c>
      <c r="N30" s="19">
        <v>3.6</v>
      </c>
      <c r="O30" s="19">
        <v>4.5999999999999996</v>
      </c>
      <c r="P30" s="20">
        <f t="shared" si="1"/>
        <v>46.000000000000007</v>
      </c>
      <c r="Q30" s="24"/>
      <c r="R30" s="56"/>
      <c r="S30" s="68" t="s">
        <v>85</v>
      </c>
      <c r="T30" s="58"/>
      <c r="U30" s="69">
        <v>0.56999999999999995</v>
      </c>
      <c r="V30" s="56"/>
      <c r="W30" s="70">
        <v>43038</v>
      </c>
      <c r="X30" s="56"/>
      <c r="Y30" s="56"/>
    </row>
    <row r="31" spans="1:25" x14ac:dyDescent="0.3">
      <c r="A31" s="28"/>
      <c r="B31" s="28"/>
      <c r="C31" s="28"/>
      <c r="D31" s="25"/>
      <c r="E31" s="22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30"/>
      <c r="Q31" s="27"/>
      <c r="R31" s="28"/>
      <c r="S31" s="28"/>
      <c r="T31" s="29"/>
      <c r="U31" s="29"/>
      <c r="V31" s="28"/>
      <c r="W31" s="29"/>
      <c r="X31" s="28"/>
      <c r="Y31" s="28"/>
    </row>
    <row r="32" spans="1:25" x14ac:dyDescent="0.3">
      <c r="D32" s="5">
        <f>SUM(D19:D30)</f>
        <v>12357243</v>
      </c>
      <c r="E32" s="1">
        <f>SUM(E19:E30)</f>
        <v>5489064</v>
      </c>
      <c r="Q32" s="5">
        <f>SUM(Q19:Q28)</f>
        <v>2270000</v>
      </c>
    </row>
    <row r="33" spans="17:17" x14ac:dyDescent="0.3">
      <c r="Q33" s="5">
        <f>3000000-Q32</f>
        <v>730000</v>
      </c>
    </row>
  </sheetData>
  <sheetProtection selectLockedCells="1" selectUnlockedCells="1"/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9.109375" defaultRowHeight="12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2.332031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9" width="9.6640625" style="1" customWidth="1"/>
    <col min="10" max="13" width="9.109375" style="1"/>
    <col min="14" max="14" width="10" style="1" customWidth="1"/>
    <col min="15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25" width="10.5546875" style="1" customWidth="1"/>
    <col min="26" max="16384" width="9.1093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22"/>
      <c r="B18" s="22"/>
      <c r="C18" s="22"/>
      <c r="D18" s="22"/>
      <c r="E18" s="22"/>
      <c r="F18" s="18"/>
      <c r="G18" s="18"/>
      <c r="H18" s="18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18"/>
    </row>
    <row r="19" spans="1:16" ht="24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18">
        <v>55</v>
      </c>
      <c r="G19" s="18">
        <v>33</v>
      </c>
      <c r="H19" s="18">
        <f t="shared" ref="H19:H30" si="0">SUM(F19:G19)</f>
        <v>88</v>
      </c>
      <c r="I19" s="19">
        <v>25</v>
      </c>
      <c r="J19" s="19">
        <v>13</v>
      </c>
      <c r="K19" s="19">
        <v>12</v>
      </c>
      <c r="L19" s="19">
        <v>5</v>
      </c>
      <c r="M19" s="19">
        <v>9</v>
      </c>
      <c r="N19" s="19">
        <v>13</v>
      </c>
      <c r="O19" s="19">
        <v>8</v>
      </c>
      <c r="P19" s="20">
        <f>SUM(I19:O19)</f>
        <v>85</v>
      </c>
    </row>
    <row r="20" spans="1:16" ht="24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36">
        <v>50</v>
      </c>
      <c r="G20" s="36">
        <v>37</v>
      </c>
      <c r="H20" s="36">
        <f t="shared" si="0"/>
        <v>87</v>
      </c>
      <c r="I20" s="37">
        <v>17</v>
      </c>
      <c r="J20" s="37">
        <v>12</v>
      </c>
      <c r="K20" s="37">
        <v>12</v>
      </c>
      <c r="L20" s="37">
        <v>3</v>
      </c>
      <c r="M20" s="37">
        <v>7</v>
      </c>
      <c r="N20" s="37">
        <v>9</v>
      </c>
      <c r="O20" s="37">
        <v>9</v>
      </c>
      <c r="P20" s="38">
        <f t="shared" ref="P20:P30" si="1">SUM(I20:O20)</f>
        <v>69</v>
      </c>
    </row>
    <row r="21" spans="1:16" ht="24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18">
        <v>50</v>
      </c>
      <c r="G21" s="18">
        <v>26</v>
      </c>
      <c r="H21" s="18">
        <f t="shared" si="0"/>
        <v>76</v>
      </c>
      <c r="I21" s="19">
        <v>22</v>
      </c>
      <c r="J21" s="19">
        <v>13</v>
      </c>
      <c r="K21" s="19">
        <v>11</v>
      </c>
      <c r="L21" s="19">
        <v>4</v>
      </c>
      <c r="M21" s="19">
        <v>9</v>
      </c>
      <c r="N21" s="19">
        <v>12</v>
      </c>
      <c r="O21" s="19">
        <v>8</v>
      </c>
      <c r="P21" s="20">
        <f t="shared" si="1"/>
        <v>79</v>
      </c>
    </row>
    <row r="22" spans="1:16" ht="36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18">
        <v>44</v>
      </c>
      <c r="G22" s="18">
        <v>35</v>
      </c>
      <c r="H22" s="18">
        <f t="shared" si="0"/>
        <v>79</v>
      </c>
      <c r="I22" s="19">
        <v>24</v>
      </c>
      <c r="J22" s="19">
        <v>13</v>
      </c>
      <c r="K22" s="19">
        <v>12</v>
      </c>
      <c r="L22" s="19">
        <v>3</v>
      </c>
      <c r="M22" s="19">
        <v>7</v>
      </c>
      <c r="N22" s="19">
        <v>14</v>
      </c>
      <c r="O22" s="19">
        <v>10</v>
      </c>
      <c r="P22" s="20">
        <f t="shared" si="1"/>
        <v>83</v>
      </c>
    </row>
    <row r="23" spans="1:16" ht="24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18">
        <v>40</v>
      </c>
      <c r="G23" s="18">
        <v>34</v>
      </c>
      <c r="H23" s="18">
        <f t="shared" si="0"/>
        <v>74</v>
      </c>
      <c r="I23" s="19">
        <v>18</v>
      </c>
      <c r="J23" s="19">
        <v>11</v>
      </c>
      <c r="K23" s="19">
        <v>11</v>
      </c>
      <c r="L23" s="19">
        <v>5</v>
      </c>
      <c r="M23" s="19">
        <v>6</v>
      </c>
      <c r="N23" s="19">
        <v>9</v>
      </c>
      <c r="O23" s="19">
        <v>4</v>
      </c>
      <c r="P23" s="20">
        <f t="shared" si="1"/>
        <v>64</v>
      </c>
    </row>
    <row r="24" spans="1:16" x14ac:dyDescent="0.2">
      <c r="A24" s="23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18">
        <v>54</v>
      </c>
      <c r="G24" s="18"/>
      <c r="H24" s="18">
        <f t="shared" si="0"/>
        <v>54</v>
      </c>
      <c r="I24" s="19">
        <v>22</v>
      </c>
      <c r="J24" s="19">
        <v>10</v>
      </c>
      <c r="K24" s="19">
        <v>12</v>
      </c>
      <c r="L24" s="19">
        <v>4</v>
      </c>
      <c r="M24" s="19">
        <v>4</v>
      </c>
      <c r="N24" s="19">
        <v>10</v>
      </c>
      <c r="O24" s="19">
        <v>10</v>
      </c>
      <c r="P24" s="20">
        <f t="shared" si="1"/>
        <v>72</v>
      </c>
    </row>
    <row r="25" spans="1:16" ht="24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18">
        <v>38</v>
      </c>
      <c r="G25" s="18">
        <v>33</v>
      </c>
      <c r="H25" s="18">
        <f t="shared" si="0"/>
        <v>71</v>
      </c>
      <c r="I25" s="19">
        <v>15</v>
      </c>
      <c r="J25" s="19">
        <v>7</v>
      </c>
      <c r="K25" s="19">
        <v>8</v>
      </c>
      <c r="L25" s="19">
        <v>3</v>
      </c>
      <c r="M25" s="19">
        <v>4</v>
      </c>
      <c r="N25" s="19">
        <v>5</v>
      </c>
      <c r="O25" s="19">
        <v>5</v>
      </c>
      <c r="P25" s="20">
        <f t="shared" si="1"/>
        <v>47</v>
      </c>
    </row>
    <row r="26" spans="1:16" ht="24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18">
        <v>50</v>
      </c>
      <c r="G26" s="18">
        <v>28</v>
      </c>
      <c r="H26" s="18">
        <f t="shared" si="0"/>
        <v>78</v>
      </c>
      <c r="I26" s="19">
        <v>12</v>
      </c>
      <c r="J26" s="19">
        <v>8</v>
      </c>
      <c r="K26" s="19">
        <v>11</v>
      </c>
      <c r="L26" s="19">
        <v>4</v>
      </c>
      <c r="M26" s="19">
        <v>3</v>
      </c>
      <c r="N26" s="19">
        <v>3</v>
      </c>
      <c r="O26" s="19">
        <v>4</v>
      </c>
      <c r="P26" s="20">
        <f t="shared" si="1"/>
        <v>45</v>
      </c>
    </row>
    <row r="27" spans="1:16" ht="24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18">
        <v>35</v>
      </c>
      <c r="G27" s="18">
        <v>32</v>
      </c>
      <c r="H27" s="18">
        <f t="shared" si="0"/>
        <v>67</v>
      </c>
      <c r="I27" s="19">
        <v>14</v>
      </c>
      <c r="J27" s="19">
        <v>12</v>
      </c>
      <c r="K27" s="19">
        <v>9</v>
      </c>
      <c r="L27" s="19">
        <v>4</v>
      </c>
      <c r="M27" s="19">
        <v>7</v>
      </c>
      <c r="N27" s="19">
        <v>7</v>
      </c>
      <c r="O27" s="19">
        <v>5</v>
      </c>
      <c r="P27" s="20">
        <f t="shared" si="1"/>
        <v>58</v>
      </c>
    </row>
    <row r="28" spans="1:16" ht="36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18">
        <v>42</v>
      </c>
      <c r="G28" s="18"/>
      <c r="H28" s="18">
        <f t="shared" si="0"/>
        <v>42</v>
      </c>
      <c r="I28" s="19">
        <v>18</v>
      </c>
      <c r="J28" s="19">
        <v>11</v>
      </c>
      <c r="K28" s="19">
        <v>8</v>
      </c>
      <c r="L28" s="19">
        <v>4</v>
      </c>
      <c r="M28" s="19">
        <v>8</v>
      </c>
      <c r="N28" s="19">
        <v>6</v>
      </c>
      <c r="O28" s="19">
        <v>6</v>
      </c>
      <c r="P28" s="20">
        <f t="shared" si="1"/>
        <v>61</v>
      </c>
    </row>
    <row r="29" spans="1:16" ht="24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25">
        <v>52</v>
      </c>
      <c r="G29" s="25">
        <v>36</v>
      </c>
      <c r="H29" s="18">
        <f t="shared" si="0"/>
        <v>88</v>
      </c>
      <c r="I29" s="26">
        <v>20</v>
      </c>
      <c r="J29" s="26">
        <v>12</v>
      </c>
      <c r="K29" s="26">
        <v>10</v>
      </c>
      <c r="L29" s="26">
        <v>4</v>
      </c>
      <c r="M29" s="26">
        <v>9</v>
      </c>
      <c r="N29" s="26">
        <v>11</v>
      </c>
      <c r="O29" s="26">
        <v>8</v>
      </c>
      <c r="P29" s="20">
        <f t="shared" si="1"/>
        <v>74</v>
      </c>
    </row>
    <row r="30" spans="1:16" ht="24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25">
        <v>25</v>
      </c>
      <c r="G30" s="25">
        <v>35</v>
      </c>
      <c r="H30" s="18">
        <f t="shared" si="0"/>
        <v>60</v>
      </c>
      <c r="I30" s="26">
        <v>15</v>
      </c>
      <c r="J30" s="26">
        <v>12</v>
      </c>
      <c r="K30" s="26">
        <v>11</v>
      </c>
      <c r="L30" s="26">
        <v>4</v>
      </c>
      <c r="M30" s="26">
        <v>8</v>
      </c>
      <c r="N30" s="26">
        <v>1</v>
      </c>
      <c r="O30" s="26">
        <v>7</v>
      </c>
      <c r="P30" s="20">
        <f t="shared" si="1"/>
        <v>58</v>
      </c>
    </row>
    <row r="31" spans="1:16" x14ac:dyDescent="0.3">
      <c r="A31" s="28"/>
      <c r="B31" s="28"/>
      <c r="C31" s="28"/>
      <c r="D31" s="25"/>
      <c r="E31" s="22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30"/>
    </row>
    <row r="32" spans="1:16" x14ac:dyDescent="0.3">
      <c r="D32" s="5">
        <f>SUM(D19:D30)</f>
        <v>12357243</v>
      </c>
      <c r="E32" s="1">
        <f>SUM(E19:E30)</f>
        <v>5489064</v>
      </c>
    </row>
  </sheetData>
  <dataValidations count="7">
    <dataValidation type="whole" showInputMessage="1" showErrorMessage="1" errorTitle="ZNOVU A LÉPE" error="To je móóóóóóc!!!!" sqref="P19:P31">
      <formula1>0</formula1>
      <formula2>100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I19:I31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11" defaultRowHeight="12" x14ac:dyDescent="0.3"/>
  <cols>
    <col min="1" max="1" width="11" style="43"/>
    <col min="2" max="2" width="29.77734375" style="43" customWidth="1"/>
    <col min="3" max="3" width="33" style="43" customWidth="1"/>
    <col min="4" max="16384" width="11" style="43"/>
  </cols>
  <sheetData>
    <row r="1" spans="1:16" ht="35.25" customHeight="1" x14ac:dyDescent="0.3">
      <c r="A1" s="2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.6" x14ac:dyDescent="0.3">
      <c r="A2" s="1" t="s">
        <v>38</v>
      </c>
      <c r="B2" s="1"/>
      <c r="C2" s="1"/>
      <c r="D2" s="1"/>
      <c r="E2" s="1"/>
      <c r="F2" s="1"/>
      <c r="G2" s="1"/>
      <c r="H2" s="1"/>
      <c r="I2" s="3" t="s">
        <v>47</v>
      </c>
      <c r="J2" s="1"/>
      <c r="K2" s="1"/>
      <c r="L2" s="1"/>
      <c r="M2" s="1"/>
      <c r="N2" s="1"/>
      <c r="O2" s="1"/>
      <c r="P2" s="1"/>
    </row>
    <row r="3" spans="1:16" ht="12.6" x14ac:dyDescent="0.3">
      <c r="A3" s="1" t="s">
        <v>28</v>
      </c>
      <c r="B3" s="1"/>
      <c r="C3" s="1"/>
      <c r="D3" s="1"/>
      <c r="E3" s="1"/>
      <c r="F3" s="1"/>
      <c r="G3" s="1"/>
      <c r="H3" s="1"/>
      <c r="I3" s="4" t="s">
        <v>30</v>
      </c>
      <c r="J3" s="1"/>
      <c r="K3" s="1"/>
      <c r="L3" s="1"/>
      <c r="M3" s="1"/>
      <c r="N3" s="1"/>
      <c r="O3" s="1"/>
      <c r="P3" s="1"/>
    </row>
    <row r="4" spans="1:16" ht="12.6" x14ac:dyDescent="0.3">
      <c r="A4" s="1" t="s">
        <v>39</v>
      </c>
      <c r="B4" s="1"/>
      <c r="C4" s="1"/>
      <c r="D4" s="1"/>
      <c r="E4" s="1"/>
      <c r="F4" s="1"/>
      <c r="G4" s="1"/>
      <c r="H4" s="1"/>
      <c r="I4" s="4" t="s">
        <v>31</v>
      </c>
      <c r="J4" s="1"/>
      <c r="K4" s="1"/>
      <c r="L4" s="1"/>
      <c r="M4" s="1"/>
      <c r="N4" s="1"/>
      <c r="O4" s="1"/>
      <c r="P4" s="1"/>
    </row>
    <row r="5" spans="1:16" ht="12.6" x14ac:dyDescent="0.3">
      <c r="A5" s="1" t="s">
        <v>40</v>
      </c>
      <c r="B5" s="1"/>
      <c r="C5" s="1"/>
      <c r="D5" s="1"/>
      <c r="E5" s="1"/>
      <c r="F5" s="1"/>
      <c r="G5" s="1"/>
      <c r="H5" s="1"/>
      <c r="I5" s="4" t="s">
        <v>46</v>
      </c>
      <c r="J5" s="1"/>
      <c r="K5" s="1"/>
      <c r="L5" s="1"/>
      <c r="M5" s="1"/>
      <c r="N5" s="1"/>
      <c r="O5" s="1"/>
      <c r="P5" s="1"/>
    </row>
    <row r="6" spans="1:16" ht="12.6" x14ac:dyDescent="0.3">
      <c r="A6" s="1" t="s">
        <v>41</v>
      </c>
      <c r="B6" s="1"/>
      <c r="C6" s="1"/>
      <c r="D6" s="1"/>
      <c r="E6" s="1"/>
      <c r="F6" s="1"/>
      <c r="G6" s="1"/>
      <c r="H6" s="1"/>
      <c r="I6" s="4"/>
      <c r="J6" s="1"/>
      <c r="K6" s="1"/>
      <c r="L6" s="1"/>
      <c r="M6" s="1"/>
      <c r="N6" s="1"/>
      <c r="O6" s="1"/>
      <c r="P6" s="1"/>
    </row>
    <row r="7" spans="1:16" ht="12.6" x14ac:dyDescent="0.3">
      <c r="A7" s="1" t="s">
        <v>26</v>
      </c>
      <c r="B7" s="1"/>
      <c r="C7" s="1"/>
      <c r="D7" s="1"/>
      <c r="E7" s="1"/>
      <c r="F7" s="1"/>
      <c r="G7" s="1"/>
      <c r="H7" s="1"/>
      <c r="I7" s="4"/>
      <c r="J7" s="1"/>
      <c r="K7" s="1"/>
      <c r="L7" s="1"/>
      <c r="M7" s="1"/>
      <c r="N7" s="1"/>
      <c r="O7" s="1"/>
      <c r="P7" s="1"/>
    </row>
    <row r="8" spans="1:16" ht="12.6" x14ac:dyDescent="0.3">
      <c r="A8" s="1" t="s">
        <v>29</v>
      </c>
      <c r="B8" s="1"/>
      <c r="C8" s="1"/>
      <c r="D8" s="1"/>
      <c r="E8" s="1"/>
      <c r="F8" s="1"/>
      <c r="G8" s="1"/>
      <c r="H8" s="1"/>
      <c r="I8" s="1" t="s">
        <v>32</v>
      </c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 t="s">
        <v>42</v>
      </c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 t="s">
        <v>33</v>
      </c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 t="s">
        <v>43</v>
      </c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 t="s">
        <v>34</v>
      </c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 t="s">
        <v>44</v>
      </c>
      <c r="J13" s="1"/>
      <c r="K13" s="1"/>
      <c r="L13" s="1"/>
      <c r="M13" s="1"/>
      <c r="N13" s="1"/>
      <c r="O13" s="1"/>
      <c r="P13" s="1"/>
    </row>
    <row r="14" spans="1:16" x14ac:dyDescent="0.3">
      <c r="A14" s="1"/>
      <c r="B14" s="1"/>
      <c r="C14" s="1"/>
      <c r="D14" s="1"/>
      <c r="E14" s="1"/>
      <c r="F14" s="1"/>
      <c r="G14" s="1"/>
      <c r="H14" s="1" t="s">
        <v>48</v>
      </c>
      <c r="I14" s="1"/>
      <c r="J14" s="1"/>
      <c r="K14" s="1"/>
      <c r="L14" s="1"/>
      <c r="M14" s="1"/>
      <c r="N14" s="1"/>
      <c r="O14" s="1"/>
      <c r="P14" s="1"/>
    </row>
    <row r="15" spans="1:16" x14ac:dyDescent="0.3">
      <c r="A15" s="1"/>
      <c r="B15" s="1"/>
      <c r="C15" s="1"/>
      <c r="D15" s="1"/>
      <c r="E15" s="1"/>
      <c r="F15" s="1"/>
      <c r="G15" s="1"/>
      <c r="H15" s="1" t="s">
        <v>45</v>
      </c>
      <c r="I15" s="1"/>
      <c r="J15" s="1"/>
      <c r="K15" s="1"/>
      <c r="L15" s="1"/>
      <c r="M15" s="1"/>
      <c r="N15" s="1"/>
      <c r="O15" s="1"/>
      <c r="P15" s="1"/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40"/>
      <c r="B18" s="40"/>
      <c r="C18" s="40"/>
      <c r="D18" s="40"/>
      <c r="E18" s="40"/>
      <c r="F18" s="44"/>
      <c r="G18" s="44"/>
      <c r="H18" s="44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44"/>
    </row>
    <row r="19" spans="1:16" ht="24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44">
        <v>55</v>
      </c>
      <c r="G19" s="44">
        <v>33</v>
      </c>
      <c r="H19" s="44">
        <f t="shared" ref="H19:H30" si="0">SUM(F19:G19)</f>
        <v>88</v>
      </c>
      <c r="I19" s="45">
        <v>25</v>
      </c>
      <c r="J19" s="45">
        <v>13</v>
      </c>
      <c r="K19" s="45">
        <v>11</v>
      </c>
      <c r="L19" s="45">
        <v>5</v>
      </c>
      <c r="M19" s="45">
        <v>8</v>
      </c>
      <c r="N19" s="45">
        <v>12</v>
      </c>
      <c r="O19" s="45">
        <v>9</v>
      </c>
      <c r="P19" s="46">
        <f>SUM(I19:O19)</f>
        <v>83</v>
      </c>
    </row>
    <row r="20" spans="1:16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47">
        <v>50</v>
      </c>
      <c r="G20" s="47">
        <v>37</v>
      </c>
      <c r="H20" s="47">
        <f t="shared" si="0"/>
        <v>87</v>
      </c>
      <c r="I20" s="48">
        <v>22</v>
      </c>
      <c r="J20" s="48">
        <v>11</v>
      </c>
      <c r="K20" s="48">
        <v>11</v>
      </c>
      <c r="L20" s="48">
        <v>5</v>
      </c>
      <c r="M20" s="48">
        <v>8</v>
      </c>
      <c r="N20" s="48">
        <v>11</v>
      </c>
      <c r="O20" s="48">
        <v>8</v>
      </c>
      <c r="P20" s="49">
        <f t="shared" ref="P20:P30" si="1">SUM(I20:O20)</f>
        <v>76</v>
      </c>
    </row>
    <row r="21" spans="1:16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44">
        <v>50</v>
      </c>
      <c r="G21" s="44">
        <v>26</v>
      </c>
      <c r="H21" s="44">
        <f t="shared" si="0"/>
        <v>76</v>
      </c>
      <c r="I21" s="45">
        <v>20</v>
      </c>
      <c r="J21" s="45">
        <v>10</v>
      </c>
      <c r="K21" s="45">
        <v>10</v>
      </c>
      <c r="L21" s="45">
        <v>5</v>
      </c>
      <c r="M21" s="45">
        <v>7</v>
      </c>
      <c r="N21" s="45">
        <v>10</v>
      </c>
      <c r="O21" s="45">
        <v>7</v>
      </c>
      <c r="P21" s="46">
        <f t="shared" si="1"/>
        <v>69</v>
      </c>
    </row>
    <row r="22" spans="1:16" ht="24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44">
        <v>44</v>
      </c>
      <c r="G22" s="44">
        <v>35</v>
      </c>
      <c r="H22" s="44">
        <f t="shared" si="0"/>
        <v>79</v>
      </c>
      <c r="I22" s="45">
        <v>26</v>
      </c>
      <c r="J22" s="45">
        <v>13</v>
      </c>
      <c r="K22" s="45">
        <v>12</v>
      </c>
      <c r="L22" s="45">
        <v>5</v>
      </c>
      <c r="M22" s="45">
        <v>8</v>
      </c>
      <c r="N22" s="45">
        <v>13</v>
      </c>
      <c r="O22" s="45">
        <v>9</v>
      </c>
      <c r="P22" s="46">
        <f t="shared" si="1"/>
        <v>86</v>
      </c>
    </row>
    <row r="23" spans="1:16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44">
        <v>40</v>
      </c>
      <c r="G23" s="44">
        <v>34</v>
      </c>
      <c r="H23" s="44">
        <f t="shared" si="0"/>
        <v>74</v>
      </c>
      <c r="I23" s="45">
        <v>24</v>
      </c>
      <c r="J23" s="45">
        <v>9</v>
      </c>
      <c r="K23" s="45">
        <v>9</v>
      </c>
      <c r="L23" s="45">
        <v>4</v>
      </c>
      <c r="M23" s="45">
        <v>7</v>
      </c>
      <c r="N23" s="45">
        <v>8</v>
      </c>
      <c r="O23" s="45">
        <v>6</v>
      </c>
      <c r="P23" s="46">
        <f t="shared" si="1"/>
        <v>67</v>
      </c>
    </row>
    <row r="24" spans="1:16" x14ac:dyDescent="0.2">
      <c r="A24" s="50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44">
        <v>54</v>
      </c>
      <c r="G24" s="44"/>
      <c r="H24" s="44">
        <f t="shared" si="0"/>
        <v>54</v>
      </c>
      <c r="I24" s="45">
        <v>24</v>
      </c>
      <c r="J24" s="45">
        <v>12</v>
      </c>
      <c r="K24" s="45">
        <v>11</v>
      </c>
      <c r="L24" s="45">
        <v>4</v>
      </c>
      <c r="M24" s="45">
        <v>9</v>
      </c>
      <c r="N24" s="45">
        <v>11</v>
      </c>
      <c r="O24" s="45">
        <v>10</v>
      </c>
      <c r="P24" s="46">
        <f t="shared" si="1"/>
        <v>81</v>
      </c>
    </row>
    <row r="25" spans="1:16" ht="24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44">
        <v>38</v>
      </c>
      <c r="G25" s="44">
        <v>33</v>
      </c>
      <c r="H25" s="44">
        <f t="shared" si="0"/>
        <v>71</v>
      </c>
      <c r="I25" s="45">
        <v>12</v>
      </c>
      <c r="J25" s="45">
        <v>9</v>
      </c>
      <c r="K25" s="45">
        <v>7</v>
      </c>
      <c r="L25" s="45">
        <v>5</v>
      </c>
      <c r="M25" s="45">
        <v>8</v>
      </c>
      <c r="N25" s="45">
        <v>9</v>
      </c>
      <c r="O25" s="45">
        <v>9</v>
      </c>
      <c r="P25" s="46">
        <f t="shared" si="1"/>
        <v>59</v>
      </c>
    </row>
    <row r="26" spans="1:16" ht="24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44">
        <v>50</v>
      </c>
      <c r="G26" s="44">
        <v>28</v>
      </c>
      <c r="H26" s="44">
        <f t="shared" si="0"/>
        <v>78</v>
      </c>
      <c r="I26" s="45">
        <v>6</v>
      </c>
      <c r="J26" s="45">
        <v>9</v>
      </c>
      <c r="K26" s="45">
        <v>4</v>
      </c>
      <c r="L26" s="45">
        <v>3</v>
      </c>
      <c r="M26" s="45">
        <v>4</v>
      </c>
      <c r="N26" s="45">
        <v>5</v>
      </c>
      <c r="O26" s="45">
        <v>6</v>
      </c>
      <c r="P26" s="46">
        <f t="shared" si="1"/>
        <v>37</v>
      </c>
    </row>
    <row r="27" spans="1:16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44">
        <v>35</v>
      </c>
      <c r="G27" s="44">
        <v>32</v>
      </c>
      <c r="H27" s="44">
        <f t="shared" si="0"/>
        <v>67</v>
      </c>
      <c r="I27" s="45">
        <v>11</v>
      </c>
      <c r="J27" s="45">
        <v>8</v>
      </c>
      <c r="K27" s="45">
        <v>4</v>
      </c>
      <c r="L27" s="45">
        <v>4</v>
      </c>
      <c r="M27" s="45">
        <v>8</v>
      </c>
      <c r="N27" s="45">
        <v>8</v>
      </c>
      <c r="O27" s="45">
        <v>6</v>
      </c>
      <c r="P27" s="46">
        <f t="shared" si="1"/>
        <v>49</v>
      </c>
    </row>
    <row r="28" spans="1:16" ht="36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44">
        <v>42</v>
      </c>
      <c r="G28" s="44"/>
      <c r="H28" s="44">
        <f t="shared" si="0"/>
        <v>42</v>
      </c>
      <c r="I28" s="45">
        <v>17</v>
      </c>
      <c r="J28" s="45">
        <v>9</v>
      </c>
      <c r="K28" s="45">
        <v>9</v>
      </c>
      <c r="L28" s="45">
        <v>5</v>
      </c>
      <c r="M28" s="45">
        <v>9</v>
      </c>
      <c r="N28" s="45">
        <v>9</v>
      </c>
      <c r="O28" s="45">
        <v>8</v>
      </c>
      <c r="P28" s="46">
        <f t="shared" si="1"/>
        <v>66</v>
      </c>
    </row>
    <row r="29" spans="1:16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51">
        <v>52</v>
      </c>
      <c r="G29" s="51">
        <v>36</v>
      </c>
      <c r="H29" s="44">
        <f t="shared" si="0"/>
        <v>88</v>
      </c>
      <c r="I29" s="52">
        <v>24</v>
      </c>
      <c r="J29" s="52">
        <v>10</v>
      </c>
      <c r="K29" s="52">
        <v>9</v>
      </c>
      <c r="L29" s="52">
        <v>4</v>
      </c>
      <c r="M29" s="52">
        <v>8</v>
      </c>
      <c r="N29" s="52">
        <v>11</v>
      </c>
      <c r="O29" s="52">
        <v>8</v>
      </c>
      <c r="P29" s="46">
        <f t="shared" si="1"/>
        <v>74</v>
      </c>
    </row>
    <row r="30" spans="1:16" ht="24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51">
        <v>25</v>
      </c>
      <c r="G30" s="51">
        <v>35</v>
      </c>
      <c r="H30" s="44">
        <f t="shared" si="0"/>
        <v>60</v>
      </c>
      <c r="I30" s="52">
        <v>11</v>
      </c>
      <c r="J30" s="52">
        <v>8</v>
      </c>
      <c r="K30" s="52">
        <v>6</v>
      </c>
      <c r="L30" s="52">
        <v>3</v>
      </c>
      <c r="M30" s="52">
        <v>8</v>
      </c>
      <c r="N30" s="52">
        <v>11</v>
      </c>
      <c r="O30" s="52">
        <v>7</v>
      </c>
      <c r="P30" s="46">
        <f t="shared" si="1"/>
        <v>54</v>
      </c>
    </row>
    <row r="31" spans="1:16" x14ac:dyDescent="0.3">
      <c r="A31" s="53"/>
      <c r="B31" s="53"/>
      <c r="C31" s="53"/>
      <c r="D31" s="51"/>
      <c r="E31" s="40"/>
      <c r="F31" s="51"/>
      <c r="G31" s="51"/>
      <c r="H31" s="51"/>
      <c r="I31" s="52"/>
      <c r="J31" s="52"/>
      <c r="K31" s="52"/>
      <c r="L31" s="52"/>
      <c r="M31" s="52"/>
      <c r="N31" s="52"/>
      <c r="O31" s="52"/>
      <c r="P31" s="54"/>
    </row>
    <row r="32" spans="1:16" x14ac:dyDescent="0.3">
      <c r="D32" s="55">
        <f>SUM(D19:D30)</f>
        <v>12357243</v>
      </c>
      <c r="E32" s="43">
        <f>SUM(E19:E30)</f>
        <v>5489064</v>
      </c>
    </row>
  </sheetData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11.88671875" defaultRowHeight="12" x14ac:dyDescent="0.3"/>
  <cols>
    <col min="1" max="1" width="11.88671875" style="1"/>
    <col min="2" max="2" width="24.6640625" style="1" customWidth="1"/>
    <col min="3" max="3" width="36.33203125" style="1" customWidth="1"/>
    <col min="4" max="16384" width="11.886718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40"/>
      <c r="B18" s="40"/>
      <c r="C18" s="40"/>
      <c r="D18" s="40"/>
      <c r="E18" s="40"/>
      <c r="F18" s="44"/>
      <c r="G18" s="44"/>
      <c r="H18" s="44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44"/>
    </row>
    <row r="19" spans="1:16" ht="24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44">
        <v>55</v>
      </c>
      <c r="G19" s="44">
        <v>33</v>
      </c>
      <c r="H19" s="44">
        <f t="shared" ref="H19:H30" si="0">SUM(F19:G19)</f>
        <v>88</v>
      </c>
      <c r="I19" s="45">
        <v>25</v>
      </c>
      <c r="J19" s="45">
        <v>14</v>
      </c>
      <c r="K19" s="45">
        <v>13</v>
      </c>
      <c r="L19" s="45">
        <v>5</v>
      </c>
      <c r="M19" s="45">
        <v>10</v>
      </c>
      <c r="N19" s="45">
        <v>15</v>
      </c>
      <c r="O19" s="45">
        <v>9</v>
      </c>
      <c r="P19" s="46">
        <f>SUM(I19:O19)</f>
        <v>91</v>
      </c>
    </row>
    <row r="20" spans="1:16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47">
        <v>50</v>
      </c>
      <c r="G20" s="47">
        <v>37</v>
      </c>
      <c r="H20" s="47">
        <f t="shared" si="0"/>
        <v>87</v>
      </c>
      <c r="I20" s="48">
        <v>14</v>
      </c>
      <c r="J20" s="48">
        <v>14</v>
      </c>
      <c r="K20" s="48">
        <v>14</v>
      </c>
      <c r="L20" s="48">
        <v>3</v>
      </c>
      <c r="M20" s="48">
        <v>7</v>
      </c>
      <c r="N20" s="48">
        <v>9</v>
      </c>
      <c r="O20" s="48">
        <v>8</v>
      </c>
      <c r="P20" s="49">
        <f t="shared" ref="P20:P30" si="1">SUM(I20:O20)</f>
        <v>69</v>
      </c>
    </row>
    <row r="21" spans="1:16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44">
        <v>50</v>
      </c>
      <c r="G21" s="44">
        <v>26</v>
      </c>
      <c r="H21" s="44">
        <f t="shared" si="0"/>
        <v>76</v>
      </c>
      <c r="I21" s="45">
        <v>20</v>
      </c>
      <c r="J21" s="45">
        <v>14</v>
      </c>
      <c r="K21" s="45">
        <v>12</v>
      </c>
      <c r="L21" s="45">
        <v>4</v>
      </c>
      <c r="M21" s="45">
        <v>9</v>
      </c>
      <c r="N21" s="45">
        <v>11</v>
      </c>
      <c r="O21" s="45">
        <v>8</v>
      </c>
      <c r="P21" s="46">
        <f t="shared" si="1"/>
        <v>78</v>
      </c>
    </row>
    <row r="22" spans="1:16" ht="24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44">
        <v>44</v>
      </c>
      <c r="G22" s="44">
        <v>35</v>
      </c>
      <c r="H22" s="44">
        <f t="shared" si="0"/>
        <v>79</v>
      </c>
      <c r="I22" s="45">
        <v>24</v>
      </c>
      <c r="J22" s="45">
        <v>15</v>
      </c>
      <c r="K22" s="45">
        <v>12</v>
      </c>
      <c r="L22" s="45">
        <v>3</v>
      </c>
      <c r="M22" s="45">
        <v>7</v>
      </c>
      <c r="N22" s="45">
        <v>15</v>
      </c>
      <c r="O22" s="45">
        <v>10</v>
      </c>
      <c r="P22" s="46">
        <f t="shared" si="1"/>
        <v>86</v>
      </c>
    </row>
    <row r="23" spans="1:16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44">
        <v>40</v>
      </c>
      <c r="G23" s="44">
        <v>34</v>
      </c>
      <c r="H23" s="44">
        <f t="shared" si="0"/>
        <v>74</v>
      </c>
      <c r="I23" s="45">
        <v>17</v>
      </c>
      <c r="J23" s="45">
        <v>12</v>
      </c>
      <c r="K23" s="45">
        <v>12</v>
      </c>
      <c r="L23" s="45">
        <v>4</v>
      </c>
      <c r="M23" s="45">
        <v>7</v>
      </c>
      <c r="N23" s="45">
        <v>9</v>
      </c>
      <c r="O23" s="45">
        <v>6</v>
      </c>
      <c r="P23" s="46">
        <f t="shared" si="1"/>
        <v>67</v>
      </c>
    </row>
    <row r="24" spans="1:16" x14ac:dyDescent="0.2">
      <c r="A24" s="50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44">
        <v>54</v>
      </c>
      <c r="G24" s="44"/>
      <c r="H24" s="44">
        <f t="shared" si="0"/>
        <v>54</v>
      </c>
      <c r="I24" s="45">
        <v>25</v>
      </c>
      <c r="J24" s="45">
        <v>10</v>
      </c>
      <c r="K24" s="45">
        <v>11</v>
      </c>
      <c r="L24" s="45">
        <v>3</v>
      </c>
      <c r="M24" s="45">
        <v>4</v>
      </c>
      <c r="N24" s="45">
        <v>11</v>
      </c>
      <c r="O24" s="45">
        <v>10</v>
      </c>
      <c r="P24" s="46">
        <f t="shared" si="1"/>
        <v>74</v>
      </c>
    </row>
    <row r="25" spans="1:16" ht="24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44">
        <v>38</v>
      </c>
      <c r="G25" s="44">
        <v>33</v>
      </c>
      <c r="H25" s="44">
        <f t="shared" si="0"/>
        <v>71</v>
      </c>
      <c r="I25" s="45">
        <v>15</v>
      </c>
      <c r="J25" s="45">
        <v>11</v>
      </c>
      <c r="K25" s="45">
        <v>9</v>
      </c>
      <c r="L25" s="45">
        <v>3</v>
      </c>
      <c r="M25" s="45">
        <v>4</v>
      </c>
      <c r="N25" s="45">
        <v>7</v>
      </c>
      <c r="O25" s="45">
        <v>8</v>
      </c>
      <c r="P25" s="46">
        <f t="shared" si="1"/>
        <v>57</v>
      </c>
    </row>
    <row r="26" spans="1:16" ht="24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44">
        <v>50</v>
      </c>
      <c r="G26" s="44">
        <v>28</v>
      </c>
      <c r="H26" s="44">
        <f t="shared" si="0"/>
        <v>78</v>
      </c>
      <c r="I26" s="45">
        <v>11</v>
      </c>
      <c r="J26" s="45">
        <v>9</v>
      </c>
      <c r="K26" s="45">
        <v>11</v>
      </c>
      <c r="L26" s="45">
        <v>2</v>
      </c>
      <c r="M26" s="45">
        <v>4</v>
      </c>
      <c r="N26" s="45">
        <v>3</v>
      </c>
      <c r="O26" s="45">
        <v>4</v>
      </c>
      <c r="P26" s="46">
        <f t="shared" si="1"/>
        <v>44</v>
      </c>
    </row>
    <row r="27" spans="1:16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44">
        <v>35</v>
      </c>
      <c r="G27" s="44">
        <v>32</v>
      </c>
      <c r="H27" s="44">
        <f t="shared" si="0"/>
        <v>67</v>
      </c>
      <c r="I27" s="45">
        <v>14</v>
      </c>
      <c r="J27" s="45">
        <v>13</v>
      </c>
      <c r="K27" s="45">
        <v>9</v>
      </c>
      <c r="L27" s="45">
        <v>4</v>
      </c>
      <c r="M27" s="45">
        <v>7</v>
      </c>
      <c r="N27" s="45">
        <v>7</v>
      </c>
      <c r="O27" s="45">
        <v>5</v>
      </c>
      <c r="P27" s="46">
        <f t="shared" si="1"/>
        <v>59</v>
      </c>
    </row>
    <row r="28" spans="1:16" ht="36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44">
        <v>42</v>
      </c>
      <c r="G28" s="44"/>
      <c r="H28" s="44">
        <f t="shared" si="0"/>
        <v>42</v>
      </c>
      <c r="I28" s="45">
        <v>16</v>
      </c>
      <c r="J28" s="45">
        <v>11</v>
      </c>
      <c r="K28" s="45">
        <v>10</v>
      </c>
      <c r="L28" s="45">
        <v>3</v>
      </c>
      <c r="M28" s="45">
        <v>7</v>
      </c>
      <c r="N28" s="45">
        <v>6</v>
      </c>
      <c r="O28" s="45">
        <v>7</v>
      </c>
      <c r="P28" s="46">
        <f t="shared" si="1"/>
        <v>60</v>
      </c>
    </row>
    <row r="29" spans="1:16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51">
        <v>52</v>
      </c>
      <c r="G29" s="51">
        <v>36</v>
      </c>
      <c r="H29" s="44">
        <f t="shared" si="0"/>
        <v>88</v>
      </c>
      <c r="I29" s="52">
        <v>20</v>
      </c>
      <c r="J29" s="52">
        <v>13</v>
      </c>
      <c r="K29" s="52">
        <v>11</v>
      </c>
      <c r="L29" s="52">
        <v>3</v>
      </c>
      <c r="M29" s="52">
        <v>7</v>
      </c>
      <c r="N29" s="52">
        <v>10</v>
      </c>
      <c r="O29" s="52">
        <v>7</v>
      </c>
      <c r="P29" s="46">
        <f t="shared" si="1"/>
        <v>71</v>
      </c>
    </row>
    <row r="30" spans="1:16" ht="24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51">
        <v>25</v>
      </c>
      <c r="G30" s="51">
        <v>35</v>
      </c>
      <c r="H30" s="44">
        <f t="shared" si="0"/>
        <v>60</v>
      </c>
      <c r="I30" s="52">
        <v>13</v>
      </c>
      <c r="J30" s="52">
        <v>12</v>
      </c>
      <c r="K30" s="52">
        <v>12</v>
      </c>
      <c r="L30" s="52">
        <v>4</v>
      </c>
      <c r="M30" s="52">
        <v>8</v>
      </c>
      <c r="N30" s="52">
        <v>1</v>
      </c>
      <c r="O30" s="52">
        <v>4</v>
      </c>
      <c r="P30" s="46">
        <f t="shared" si="1"/>
        <v>54</v>
      </c>
    </row>
    <row r="31" spans="1:16" x14ac:dyDescent="0.3">
      <c r="A31" s="53"/>
      <c r="B31" s="53"/>
      <c r="C31" s="53"/>
      <c r="D31" s="51"/>
      <c r="E31" s="40"/>
      <c r="F31" s="51"/>
      <c r="G31" s="51"/>
      <c r="H31" s="51"/>
      <c r="I31" s="52"/>
      <c r="J31" s="52"/>
      <c r="K31" s="52"/>
      <c r="L31" s="52"/>
      <c r="M31" s="52"/>
      <c r="N31" s="52"/>
      <c r="O31" s="52"/>
      <c r="P31" s="54"/>
    </row>
    <row r="32" spans="1:16" x14ac:dyDescent="0.3">
      <c r="D32" s="5">
        <f>SUM(D19:D30)</f>
        <v>12357243</v>
      </c>
      <c r="E32" s="1">
        <f>SUM(E19:E30)</f>
        <v>5489064</v>
      </c>
    </row>
  </sheetData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12.109375" defaultRowHeight="12" x14ac:dyDescent="0.3"/>
  <cols>
    <col min="1" max="1" width="12.109375" style="1"/>
    <col min="2" max="2" width="31.77734375" style="1" customWidth="1"/>
    <col min="3" max="3" width="53.33203125" style="1" customWidth="1"/>
    <col min="4" max="16384" width="12.1093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40"/>
      <c r="B18" s="40"/>
      <c r="C18" s="40"/>
      <c r="D18" s="40"/>
      <c r="E18" s="40"/>
      <c r="F18" s="44"/>
      <c r="G18" s="44"/>
      <c r="H18" s="44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44"/>
    </row>
    <row r="19" spans="1:16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44">
        <v>55</v>
      </c>
      <c r="G19" s="44">
        <v>33</v>
      </c>
      <c r="H19" s="44">
        <f t="shared" ref="H19:H30" si="0">SUM(F19:G19)</f>
        <v>88</v>
      </c>
      <c r="I19" s="45">
        <v>24</v>
      </c>
      <c r="J19" s="45">
        <v>12</v>
      </c>
      <c r="K19" s="45">
        <v>13</v>
      </c>
      <c r="L19" s="45">
        <v>5</v>
      </c>
      <c r="M19" s="45">
        <v>8</v>
      </c>
      <c r="N19" s="45">
        <v>13</v>
      </c>
      <c r="O19" s="45">
        <v>7</v>
      </c>
      <c r="P19" s="46">
        <f>SUM(I19:O19)</f>
        <v>82</v>
      </c>
    </row>
    <row r="20" spans="1:16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47">
        <v>50</v>
      </c>
      <c r="G20" s="47">
        <v>37</v>
      </c>
      <c r="H20" s="47">
        <f t="shared" si="0"/>
        <v>87</v>
      </c>
      <c r="I20" s="48">
        <v>20</v>
      </c>
      <c r="J20" s="48">
        <v>13</v>
      </c>
      <c r="K20" s="48">
        <v>12</v>
      </c>
      <c r="L20" s="48">
        <v>4</v>
      </c>
      <c r="M20" s="48">
        <v>8</v>
      </c>
      <c r="N20" s="48">
        <v>11</v>
      </c>
      <c r="O20" s="48">
        <v>9</v>
      </c>
      <c r="P20" s="49">
        <f t="shared" ref="P20:P30" si="1">SUM(I20:O20)</f>
        <v>77</v>
      </c>
    </row>
    <row r="21" spans="1:16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44">
        <v>50</v>
      </c>
      <c r="G21" s="44">
        <v>26</v>
      </c>
      <c r="H21" s="44">
        <f t="shared" si="0"/>
        <v>76</v>
      </c>
      <c r="I21" s="45">
        <v>22</v>
      </c>
      <c r="J21" s="45">
        <v>13</v>
      </c>
      <c r="K21" s="45">
        <v>11</v>
      </c>
      <c r="L21" s="45">
        <v>4</v>
      </c>
      <c r="M21" s="45">
        <v>9</v>
      </c>
      <c r="N21" s="45">
        <v>11</v>
      </c>
      <c r="O21" s="45">
        <v>7</v>
      </c>
      <c r="P21" s="46">
        <f t="shared" si="1"/>
        <v>77</v>
      </c>
    </row>
    <row r="22" spans="1:16" ht="24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44">
        <v>44</v>
      </c>
      <c r="G22" s="44">
        <v>35</v>
      </c>
      <c r="H22" s="44">
        <f t="shared" si="0"/>
        <v>79</v>
      </c>
      <c r="I22" s="45">
        <v>23</v>
      </c>
      <c r="J22" s="45">
        <v>14</v>
      </c>
      <c r="K22" s="45">
        <v>11</v>
      </c>
      <c r="L22" s="45">
        <v>4</v>
      </c>
      <c r="M22" s="45">
        <v>8</v>
      </c>
      <c r="N22" s="45">
        <v>10</v>
      </c>
      <c r="O22" s="45">
        <v>9</v>
      </c>
      <c r="P22" s="46">
        <f t="shared" si="1"/>
        <v>79</v>
      </c>
    </row>
    <row r="23" spans="1:16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44">
        <v>40</v>
      </c>
      <c r="G23" s="44">
        <v>34</v>
      </c>
      <c r="H23" s="44">
        <f t="shared" si="0"/>
        <v>74</v>
      </c>
      <c r="I23" s="45">
        <v>16</v>
      </c>
      <c r="J23" s="45">
        <v>11</v>
      </c>
      <c r="K23" s="45">
        <v>11</v>
      </c>
      <c r="L23" s="45">
        <v>5</v>
      </c>
      <c r="M23" s="45">
        <v>7</v>
      </c>
      <c r="N23" s="45">
        <v>9</v>
      </c>
      <c r="O23" s="45">
        <v>5</v>
      </c>
      <c r="P23" s="46">
        <f t="shared" si="1"/>
        <v>64</v>
      </c>
    </row>
    <row r="24" spans="1:16" x14ac:dyDescent="0.2">
      <c r="A24" s="50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44">
        <v>54</v>
      </c>
      <c r="G24" s="44"/>
      <c r="H24" s="44">
        <f t="shared" si="0"/>
        <v>54</v>
      </c>
      <c r="I24" s="45">
        <v>25</v>
      </c>
      <c r="J24" s="45">
        <v>9</v>
      </c>
      <c r="K24" s="45">
        <v>11</v>
      </c>
      <c r="L24" s="45">
        <v>4</v>
      </c>
      <c r="M24" s="45">
        <v>4</v>
      </c>
      <c r="N24" s="45">
        <v>10</v>
      </c>
      <c r="O24" s="45">
        <v>10</v>
      </c>
      <c r="P24" s="46">
        <f t="shared" si="1"/>
        <v>73</v>
      </c>
    </row>
    <row r="25" spans="1:16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44">
        <v>38</v>
      </c>
      <c r="G25" s="44">
        <v>33</v>
      </c>
      <c r="H25" s="44">
        <f t="shared" si="0"/>
        <v>71</v>
      </c>
      <c r="I25" s="45">
        <v>16</v>
      </c>
      <c r="J25" s="45">
        <v>10</v>
      </c>
      <c r="K25" s="45">
        <v>9</v>
      </c>
      <c r="L25" s="45">
        <v>4</v>
      </c>
      <c r="M25" s="45">
        <v>4</v>
      </c>
      <c r="N25" s="45">
        <v>8</v>
      </c>
      <c r="O25" s="45">
        <v>8</v>
      </c>
      <c r="P25" s="46">
        <f t="shared" si="1"/>
        <v>59</v>
      </c>
    </row>
    <row r="26" spans="1:16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44">
        <v>50</v>
      </c>
      <c r="G26" s="44">
        <v>28</v>
      </c>
      <c r="H26" s="44">
        <f t="shared" si="0"/>
        <v>78</v>
      </c>
      <c r="I26" s="45">
        <v>21</v>
      </c>
      <c r="J26" s="45">
        <v>12</v>
      </c>
      <c r="K26" s="45">
        <v>12</v>
      </c>
      <c r="L26" s="45">
        <v>3</v>
      </c>
      <c r="M26" s="45">
        <v>2</v>
      </c>
      <c r="N26" s="45">
        <v>4</v>
      </c>
      <c r="O26" s="45">
        <v>5</v>
      </c>
      <c r="P26" s="46">
        <f t="shared" si="1"/>
        <v>59</v>
      </c>
    </row>
    <row r="27" spans="1:16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44">
        <v>35</v>
      </c>
      <c r="G27" s="44">
        <v>32</v>
      </c>
      <c r="H27" s="44">
        <f t="shared" si="0"/>
        <v>67</v>
      </c>
      <c r="I27" s="45">
        <v>13</v>
      </c>
      <c r="J27" s="45">
        <v>11</v>
      </c>
      <c r="K27" s="45">
        <v>7</v>
      </c>
      <c r="L27" s="45">
        <v>4</v>
      </c>
      <c r="M27" s="45">
        <v>6</v>
      </c>
      <c r="N27" s="45">
        <v>9</v>
      </c>
      <c r="O27" s="45">
        <v>4</v>
      </c>
      <c r="P27" s="46">
        <f t="shared" si="1"/>
        <v>54</v>
      </c>
    </row>
    <row r="28" spans="1:16" ht="24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44">
        <v>42</v>
      </c>
      <c r="G28" s="44"/>
      <c r="H28" s="44">
        <f t="shared" si="0"/>
        <v>42</v>
      </c>
      <c r="I28" s="45">
        <v>17</v>
      </c>
      <c r="J28" s="45">
        <v>10</v>
      </c>
      <c r="K28" s="45">
        <v>10</v>
      </c>
      <c r="L28" s="45">
        <v>4</v>
      </c>
      <c r="M28" s="45">
        <v>7</v>
      </c>
      <c r="N28" s="45">
        <v>7</v>
      </c>
      <c r="O28" s="45">
        <v>7</v>
      </c>
      <c r="P28" s="46">
        <f t="shared" si="1"/>
        <v>62</v>
      </c>
    </row>
    <row r="29" spans="1:16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51">
        <v>52</v>
      </c>
      <c r="G29" s="51">
        <v>36</v>
      </c>
      <c r="H29" s="44">
        <f t="shared" si="0"/>
        <v>88</v>
      </c>
      <c r="I29" s="52">
        <v>19</v>
      </c>
      <c r="J29" s="52">
        <v>12</v>
      </c>
      <c r="K29" s="52">
        <v>11</v>
      </c>
      <c r="L29" s="52">
        <v>4</v>
      </c>
      <c r="M29" s="52">
        <v>8</v>
      </c>
      <c r="N29" s="52">
        <v>10</v>
      </c>
      <c r="O29" s="52">
        <v>7</v>
      </c>
      <c r="P29" s="46">
        <f t="shared" si="1"/>
        <v>71</v>
      </c>
    </row>
    <row r="30" spans="1:16" ht="24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51">
        <v>25</v>
      </c>
      <c r="G30" s="51">
        <v>35</v>
      </c>
      <c r="H30" s="44">
        <f t="shared" si="0"/>
        <v>60</v>
      </c>
      <c r="I30" s="52">
        <v>10</v>
      </c>
      <c r="J30" s="52">
        <v>11</v>
      </c>
      <c r="K30" s="52">
        <v>11</v>
      </c>
      <c r="L30" s="52">
        <v>3</v>
      </c>
      <c r="M30" s="52">
        <v>9</v>
      </c>
      <c r="N30" s="52">
        <v>4</v>
      </c>
      <c r="O30" s="52">
        <v>4</v>
      </c>
      <c r="P30" s="46">
        <f t="shared" si="1"/>
        <v>52</v>
      </c>
    </row>
    <row r="31" spans="1:16" x14ac:dyDescent="0.3">
      <c r="A31" s="28"/>
      <c r="B31" s="28"/>
      <c r="C31" s="28"/>
      <c r="D31" s="25"/>
      <c r="E31" s="22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30"/>
    </row>
    <row r="32" spans="1:16" x14ac:dyDescent="0.3">
      <c r="D32" s="5">
        <f>SUM(D19:D30)</f>
        <v>12357243</v>
      </c>
      <c r="E32" s="1">
        <f>SUM(E19:E30)</f>
        <v>5489064</v>
      </c>
    </row>
  </sheetData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12.109375" defaultRowHeight="12" x14ac:dyDescent="0.3"/>
  <cols>
    <col min="1" max="1" width="12.109375" style="1"/>
    <col min="2" max="2" width="32.88671875" style="1" customWidth="1"/>
    <col min="3" max="3" width="53.5546875" style="1" customWidth="1"/>
    <col min="4" max="16384" width="12.1093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22"/>
      <c r="B18" s="22"/>
      <c r="C18" s="22"/>
      <c r="D18" s="22"/>
      <c r="E18" s="22"/>
      <c r="F18" s="18"/>
      <c r="G18" s="18"/>
      <c r="H18" s="18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18"/>
    </row>
    <row r="19" spans="1:16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18">
        <v>55</v>
      </c>
      <c r="G19" s="18">
        <v>33</v>
      </c>
      <c r="H19" s="18">
        <f t="shared" ref="H19:H30" si="0">SUM(F19:G19)</f>
        <v>88</v>
      </c>
      <c r="I19" s="19">
        <v>25</v>
      </c>
      <c r="J19" s="19">
        <v>13</v>
      </c>
      <c r="K19" s="19">
        <v>13</v>
      </c>
      <c r="L19" s="19">
        <v>5</v>
      </c>
      <c r="M19" s="19">
        <v>9</v>
      </c>
      <c r="N19" s="19">
        <v>14</v>
      </c>
      <c r="O19" s="19">
        <v>8</v>
      </c>
      <c r="P19" s="20">
        <f>SUM(I19:O19)</f>
        <v>87</v>
      </c>
    </row>
    <row r="20" spans="1:16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36">
        <v>50</v>
      </c>
      <c r="G20" s="36">
        <v>37</v>
      </c>
      <c r="H20" s="36">
        <f t="shared" si="0"/>
        <v>87</v>
      </c>
      <c r="I20" s="37">
        <v>17</v>
      </c>
      <c r="J20" s="37">
        <v>13</v>
      </c>
      <c r="K20" s="37">
        <v>12</v>
      </c>
      <c r="L20" s="37">
        <v>3</v>
      </c>
      <c r="M20" s="37">
        <v>7</v>
      </c>
      <c r="N20" s="37">
        <v>10</v>
      </c>
      <c r="O20" s="37">
        <v>9</v>
      </c>
      <c r="P20" s="38">
        <f t="shared" ref="P20:P30" si="1">SUM(I20:O20)</f>
        <v>71</v>
      </c>
    </row>
    <row r="21" spans="1:16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18">
        <v>50</v>
      </c>
      <c r="G21" s="18">
        <v>26</v>
      </c>
      <c r="H21" s="18">
        <f t="shared" si="0"/>
        <v>76</v>
      </c>
      <c r="I21" s="19">
        <v>20</v>
      </c>
      <c r="J21" s="19">
        <v>13</v>
      </c>
      <c r="K21" s="19">
        <v>11</v>
      </c>
      <c r="L21" s="19">
        <v>4</v>
      </c>
      <c r="M21" s="19">
        <v>9</v>
      </c>
      <c r="N21" s="19">
        <v>12</v>
      </c>
      <c r="O21" s="19">
        <v>8</v>
      </c>
      <c r="P21" s="20">
        <f t="shared" si="1"/>
        <v>77</v>
      </c>
    </row>
    <row r="22" spans="1:16" ht="24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18">
        <v>44</v>
      </c>
      <c r="G22" s="18">
        <v>35</v>
      </c>
      <c r="H22" s="18">
        <f t="shared" si="0"/>
        <v>79</v>
      </c>
      <c r="I22" s="19">
        <v>26</v>
      </c>
      <c r="J22" s="19">
        <v>14</v>
      </c>
      <c r="K22" s="19">
        <v>14</v>
      </c>
      <c r="L22" s="19">
        <v>3</v>
      </c>
      <c r="M22" s="19">
        <v>7</v>
      </c>
      <c r="N22" s="19">
        <v>14</v>
      </c>
      <c r="O22" s="19">
        <v>10</v>
      </c>
      <c r="P22" s="20">
        <f t="shared" si="1"/>
        <v>88</v>
      </c>
    </row>
    <row r="23" spans="1:16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18">
        <v>40</v>
      </c>
      <c r="G23" s="18">
        <v>34</v>
      </c>
      <c r="H23" s="18">
        <f t="shared" si="0"/>
        <v>74</v>
      </c>
      <c r="I23" s="19">
        <v>17</v>
      </c>
      <c r="J23" s="19">
        <v>12</v>
      </c>
      <c r="K23" s="19">
        <v>12</v>
      </c>
      <c r="L23" s="19">
        <v>4</v>
      </c>
      <c r="M23" s="19">
        <v>6</v>
      </c>
      <c r="N23" s="19">
        <v>9</v>
      </c>
      <c r="O23" s="19">
        <v>5</v>
      </c>
      <c r="P23" s="20">
        <f t="shared" si="1"/>
        <v>65</v>
      </c>
    </row>
    <row r="24" spans="1:16" x14ac:dyDescent="0.2">
      <c r="A24" s="23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18">
        <v>54</v>
      </c>
      <c r="G24" s="18"/>
      <c r="H24" s="18">
        <f t="shared" si="0"/>
        <v>54</v>
      </c>
      <c r="I24" s="19">
        <v>18</v>
      </c>
      <c r="J24" s="19">
        <v>10</v>
      </c>
      <c r="K24" s="19">
        <v>11</v>
      </c>
      <c r="L24" s="19">
        <v>3</v>
      </c>
      <c r="M24" s="19">
        <v>5</v>
      </c>
      <c r="N24" s="19">
        <v>10</v>
      </c>
      <c r="O24" s="19">
        <v>10</v>
      </c>
      <c r="P24" s="20">
        <f t="shared" si="1"/>
        <v>67</v>
      </c>
    </row>
    <row r="25" spans="1:16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18">
        <v>38</v>
      </c>
      <c r="G25" s="18">
        <v>33</v>
      </c>
      <c r="H25" s="18">
        <f t="shared" si="0"/>
        <v>71</v>
      </c>
      <c r="I25" s="19">
        <v>14</v>
      </c>
      <c r="J25" s="19">
        <v>10</v>
      </c>
      <c r="K25" s="19">
        <v>8</v>
      </c>
      <c r="L25" s="19">
        <v>3</v>
      </c>
      <c r="M25" s="19">
        <v>5</v>
      </c>
      <c r="N25" s="19">
        <v>7</v>
      </c>
      <c r="O25" s="19">
        <v>8</v>
      </c>
      <c r="P25" s="20">
        <f t="shared" si="1"/>
        <v>55</v>
      </c>
    </row>
    <row r="26" spans="1:16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18">
        <v>50</v>
      </c>
      <c r="G26" s="18">
        <v>28</v>
      </c>
      <c r="H26" s="18">
        <f t="shared" si="0"/>
        <v>78</v>
      </c>
      <c r="I26" s="19">
        <v>12</v>
      </c>
      <c r="J26" s="19">
        <v>9</v>
      </c>
      <c r="K26" s="19">
        <v>11</v>
      </c>
      <c r="L26" s="19">
        <v>3</v>
      </c>
      <c r="M26" s="19">
        <v>3</v>
      </c>
      <c r="N26" s="19">
        <v>3</v>
      </c>
      <c r="O26" s="19">
        <v>4</v>
      </c>
      <c r="P26" s="20">
        <f t="shared" si="1"/>
        <v>45</v>
      </c>
    </row>
    <row r="27" spans="1:16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18">
        <v>35</v>
      </c>
      <c r="G27" s="18">
        <v>32</v>
      </c>
      <c r="H27" s="18">
        <f t="shared" si="0"/>
        <v>67</v>
      </c>
      <c r="I27" s="19">
        <v>15</v>
      </c>
      <c r="J27" s="19">
        <v>12</v>
      </c>
      <c r="K27" s="19">
        <v>8</v>
      </c>
      <c r="L27" s="19">
        <v>4</v>
      </c>
      <c r="M27" s="19">
        <v>7</v>
      </c>
      <c r="N27" s="19">
        <v>7</v>
      </c>
      <c r="O27" s="19">
        <v>4</v>
      </c>
      <c r="P27" s="20">
        <f t="shared" si="1"/>
        <v>57</v>
      </c>
    </row>
    <row r="28" spans="1:16" ht="24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18">
        <v>42</v>
      </c>
      <c r="G28" s="18"/>
      <c r="H28" s="18">
        <f t="shared" si="0"/>
        <v>42</v>
      </c>
      <c r="I28" s="19">
        <v>17</v>
      </c>
      <c r="J28" s="19">
        <v>10</v>
      </c>
      <c r="K28" s="19">
        <v>10</v>
      </c>
      <c r="L28" s="19">
        <v>3</v>
      </c>
      <c r="M28" s="19">
        <v>7</v>
      </c>
      <c r="N28" s="19">
        <v>6</v>
      </c>
      <c r="O28" s="19">
        <v>7</v>
      </c>
      <c r="P28" s="20">
        <f t="shared" si="1"/>
        <v>60</v>
      </c>
    </row>
    <row r="29" spans="1:16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25">
        <v>52</v>
      </c>
      <c r="G29" s="25">
        <v>36</v>
      </c>
      <c r="H29" s="18">
        <f t="shared" si="0"/>
        <v>88</v>
      </c>
      <c r="I29" s="26">
        <v>21</v>
      </c>
      <c r="J29" s="26">
        <v>12</v>
      </c>
      <c r="K29" s="26">
        <v>11</v>
      </c>
      <c r="L29" s="26">
        <v>3</v>
      </c>
      <c r="M29" s="26">
        <v>9</v>
      </c>
      <c r="N29" s="26">
        <v>10</v>
      </c>
      <c r="O29" s="26">
        <v>8</v>
      </c>
      <c r="P29" s="20">
        <f t="shared" si="1"/>
        <v>74</v>
      </c>
    </row>
    <row r="30" spans="1:16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25">
        <v>25</v>
      </c>
      <c r="G30" s="25">
        <v>35</v>
      </c>
      <c r="H30" s="18">
        <f t="shared" si="0"/>
        <v>60</v>
      </c>
      <c r="I30" s="26">
        <v>14</v>
      </c>
      <c r="J30" s="26">
        <v>12</v>
      </c>
      <c r="K30" s="26">
        <v>8</v>
      </c>
      <c r="L30" s="26">
        <v>4</v>
      </c>
      <c r="M30" s="26">
        <v>9</v>
      </c>
      <c r="N30" s="26">
        <v>2</v>
      </c>
      <c r="O30" s="26">
        <v>7</v>
      </c>
      <c r="P30" s="20">
        <f t="shared" si="1"/>
        <v>56</v>
      </c>
    </row>
    <row r="31" spans="1:16" x14ac:dyDescent="0.3">
      <c r="A31" s="28"/>
      <c r="B31" s="28"/>
      <c r="C31" s="28"/>
      <c r="D31" s="25"/>
      <c r="E31" s="22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30"/>
    </row>
    <row r="32" spans="1:16" x14ac:dyDescent="0.3">
      <c r="D32" s="5">
        <f>SUM(D19:D30)</f>
        <v>12357243</v>
      </c>
      <c r="E32" s="1">
        <f>SUM(E19:E30)</f>
        <v>5489064</v>
      </c>
    </row>
  </sheetData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vychova</vt:lpstr>
      <vt:lpstr>JK</vt:lpstr>
      <vt:lpstr>PB</vt:lpstr>
      <vt:lpstr>PM</vt:lpstr>
      <vt:lpstr>RN</vt:lpstr>
      <vt:lpstr>ZK</vt:lpstr>
      <vt:lpstr>vychova!Oblast_tisku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2014-06-30T13:47:30Z</cp:lastPrinted>
  <dcterms:created xsi:type="dcterms:W3CDTF">2013-12-06T22:03:05Z</dcterms:created>
  <dcterms:modified xsi:type="dcterms:W3CDTF">2017-06-19T15:26:48Z</dcterms:modified>
</cp:coreProperties>
</file>